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un\Documents\Uni Work\Second Year\Product Design\Ideation\"/>
    </mc:Choice>
  </mc:AlternateContent>
  <bookViews>
    <workbookView xWindow="0" yWindow="0" windowWidth="23040" windowHeight="9408"/>
  </bookViews>
  <sheets>
    <sheet name="6 Hats" sheetId="1" r:id="rId1"/>
    <sheet name="NUF " sheetId="2" r:id="rId2"/>
    <sheet name="Weighted Pugh Matrix" sheetId="3" r:id="rId3"/>
    <sheet name="Weighted Matrix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4" l="1"/>
  <c r="O22" i="4"/>
  <c r="M22" i="4"/>
  <c r="K22" i="4"/>
  <c r="I22" i="4"/>
  <c r="G22" i="4"/>
  <c r="E22" i="4"/>
  <c r="Q21" i="4"/>
  <c r="O21" i="4"/>
  <c r="M21" i="4"/>
  <c r="K21" i="4"/>
  <c r="I21" i="4"/>
  <c r="G21" i="4"/>
  <c r="E21" i="4"/>
  <c r="Q20" i="4"/>
  <c r="O20" i="4"/>
  <c r="M20" i="4"/>
  <c r="K20" i="4"/>
  <c r="I20" i="4"/>
  <c r="G20" i="4"/>
  <c r="E20" i="4"/>
  <c r="Q19" i="4"/>
  <c r="O19" i="4"/>
  <c r="M19" i="4"/>
  <c r="K19" i="4"/>
  <c r="I19" i="4"/>
  <c r="G19" i="4"/>
  <c r="E19" i="4"/>
  <c r="Q18" i="4"/>
  <c r="O18" i="4"/>
  <c r="M18" i="4"/>
  <c r="K18" i="4"/>
  <c r="I18" i="4"/>
  <c r="G18" i="4"/>
  <c r="E18" i="4"/>
  <c r="Q17" i="4"/>
  <c r="O17" i="4"/>
  <c r="M17" i="4"/>
  <c r="K17" i="4"/>
  <c r="I17" i="4"/>
  <c r="G17" i="4"/>
  <c r="E17" i="4"/>
  <c r="Q16" i="4"/>
  <c r="O16" i="4"/>
  <c r="M16" i="4"/>
  <c r="K16" i="4"/>
  <c r="I16" i="4"/>
  <c r="G16" i="4"/>
  <c r="E16" i="4"/>
  <c r="Q15" i="4"/>
  <c r="O15" i="4"/>
  <c r="M15" i="4"/>
  <c r="K15" i="4"/>
  <c r="I15" i="4"/>
  <c r="G15" i="4"/>
  <c r="E15" i="4"/>
  <c r="Q14" i="4"/>
  <c r="O14" i="4"/>
  <c r="M14" i="4"/>
  <c r="K14" i="4"/>
  <c r="I14" i="4"/>
  <c r="G14" i="4"/>
  <c r="E14" i="4"/>
  <c r="Q13" i="4"/>
  <c r="O13" i="4"/>
  <c r="M13" i="4"/>
  <c r="K13" i="4"/>
  <c r="I13" i="4"/>
  <c r="G13" i="4"/>
  <c r="E13" i="4"/>
  <c r="Q12" i="4"/>
  <c r="O12" i="4"/>
  <c r="M12" i="4"/>
  <c r="K12" i="4"/>
  <c r="I12" i="4"/>
  <c r="G12" i="4"/>
  <c r="E12" i="4"/>
  <c r="Q11" i="4"/>
  <c r="O11" i="4"/>
  <c r="M11" i="4"/>
  <c r="K11" i="4"/>
  <c r="I11" i="4"/>
  <c r="G11" i="4"/>
  <c r="E11" i="4"/>
  <c r="Q10" i="4"/>
  <c r="O10" i="4"/>
  <c r="M10" i="4"/>
  <c r="K10" i="4"/>
  <c r="I10" i="4"/>
  <c r="G10" i="4"/>
  <c r="E10" i="4"/>
  <c r="Q9" i="4"/>
  <c r="O9" i="4"/>
  <c r="M9" i="4"/>
  <c r="K9" i="4"/>
  <c r="I9" i="4"/>
  <c r="G9" i="4"/>
  <c r="E9" i="4"/>
  <c r="Q8" i="4"/>
  <c r="O8" i="4"/>
  <c r="M8" i="4"/>
  <c r="K8" i="4"/>
  <c r="I8" i="4"/>
  <c r="G8" i="4"/>
  <c r="E8" i="4"/>
  <c r="Q7" i="4"/>
  <c r="O7" i="4"/>
  <c r="M7" i="4"/>
  <c r="K7" i="4"/>
  <c r="I7" i="4"/>
  <c r="G7" i="4"/>
  <c r="E7" i="4"/>
  <c r="Q6" i="4"/>
  <c r="O6" i="4"/>
  <c r="M6" i="4"/>
  <c r="K6" i="4"/>
  <c r="I6" i="4"/>
  <c r="G6" i="4"/>
  <c r="E6" i="4"/>
  <c r="K23" i="4" l="1"/>
  <c r="E23" i="4"/>
  <c r="G23" i="4"/>
  <c r="I23" i="4"/>
  <c r="M23" i="4"/>
  <c r="O23" i="4"/>
  <c r="Q23" i="4"/>
  <c r="F29" i="3"/>
  <c r="G29" i="3"/>
  <c r="H29" i="3"/>
  <c r="I29" i="3"/>
  <c r="J29" i="3"/>
  <c r="E29" i="3"/>
  <c r="F7" i="2"/>
  <c r="F8" i="2"/>
  <c r="F9" i="2"/>
  <c r="F10" i="2"/>
  <c r="F11" i="2"/>
  <c r="F12" i="2"/>
  <c r="F13" i="2"/>
  <c r="F14" i="2"/>
  <c r="F15" i="2"/>
  <c r="F16" i="2"/>
  <c r="F17" i="2"/>
  <c r="F18" i="2"/>
  <c r="F6" i="2"/>
</calcChain>
</file>

<file path=xl/comments1.xml><?xml version="1.0" encoding="utf-8"?>
<comments xmlns="http://schemas.openxmlformats.org/spreadsheetml/2006/main">
  <authors>
    <author>Milne Mark</author>
  </authors>
  <commentList>
    <comment ref="D6" authorId="0" shapeId="0">
      <text>
        <r>
          <rPr>
            <sz val="9"/>
            <color indexed="81"/>
            <rFont val="Tahoma"/>
            <family val="2"/>
          </rPr>
          <t xml:space="preserve">Enter a vlaue between 1 and 5. 1 concept is porr in meeting this criteria. 5 =concept fully meets this criteria.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 xml:space="preserve"> = weighting x rating</t>
        </r>
      </text>
    </comment>
    <comment ref="E23" authorId="0" shapeId="0">
      <text>
        <r>
          <rPr>
            <sz val="9"/>
            <color indexed="81"/>
            <rFont val="Tahoma"/>
            <family val="2"/>
          </rPr>
          <t xml:space="preserve">Sum of all the weighting ratings, thus an indication of how well this concept meets all the selection criteria combined.
</t>
        </r>
      </text>
    </comment>
  </commentList>
</comments>
</file>

<file path=xl/sharedStrings.xml><?xml version="1.0" encoding="utf-8"?>
<sst xmlns="http://schemas.openxmlformats.org/spreadsheetml/2006/main" count="409" uniqueCount="247">
  <si>
    <t>DECISION</t>
  </si>
  <si>
    <t>EXPLANATION</t>
  </si>
  <si>
    <t>Chair with built in resistance brace swing</t>
  </si>
  <si>
    <t>Seated push down resistance pedal</t>
  </si>
  <si>
    <t>Weighed Trousers</t>
  </si>
  <si>
    <t>Shoes with Soles that 'roll'</t>
  </si>
  <si>
    <t xml:space="preserve">Fixed roller skates </t>
  </si>
  <si>
    <t>Weighed Socks</t>
  </si>
  <si>
    <t>Cross Trainer-Bike Hybrid</t>
  </si>
  <si>
    <t>Mini stair exercise lift</t>
  </si>
  <si>
    <t xml:space="preserve">Chair with built in extension bar </t>
  </si>
  <si>
    <t>Chair that makes getting out of it harder for legs</t>
  </si>
  <si>
    <t>User Vs. User Resistance Chair</t>
  </si>
  <si>
    <t>Kickboxing Game</t>
  </si>
  <si>
    <t>Muscle Stimulating electric shocks during exercise</t>
  </si>
  <si>
    <t>Bounce Stair machine</t>
  </si>
  <si>
    <r>
      <t>Supported 90</t>
    </r>
    <r>
      <rPr>
        <sz val="11"/>
        <color theme="1"/>
        <rFont val="Symbol"/>
        <family val="1"/>
        <charset val="2"/>
      </rPr>
      <t>°</t>
    </r>
    <r>
      <rPr>
        <sz val="11"/>
        <color theme="1"/>
        <rFont val="Calibri"/>
        <family val="2"/>
      </rPr>
      <t xml:space="preserve"> wall sit aid</t>
    </r>
  </si>
  <si>
    <t xml:space="preserve">Dance Mat </t>
  </si>
  <si>
    <t>Vibrating Floor Pads</t>
  </si>
  <si>
    <t>Interactive Squeeze Ball</t>
  </si>
  <si>
    <t>Thigh Induction machine User Vs. User Game</t>
  </si>
  <si>
    <t>Chair with bulit in Thera Bands</t>
  </si>
  <si>
    <t>Balance Board with Oscillating surface</t>
  </si>
  <si>
    <t>Circus Hammer Game - Resistance Pedals</t>
  </si>
  <si>
    <t>Steady Hand Game for Legs</t>
  </si>
  <si>
    <t>Ball and Chain Machine</t>
  </si>
  <si>
    <t xml:space="preserve">Water Simulator Trousers </t>
  </si>
  <si>
    <t>Chair Moounted fold out Cycling Machine</t>
  </si>
  <si>
    <t>Foot Pedal with Central Hub Game</t>
  </si>
  <si>
    <t xml:space="preserve">Foot Pedal Dance Mat </t>
  </si>
  <si>
    <t>Portable Mini Bicycle pedals</t>
  </si>
  <si>
    <t>Leg Tug of War Machine</t>
  </si>
  <si>
    <t xml:space="preserve">Ballet Bar with Resistance Bands </t>
  </si>
  <si>
    <t>Pull apart Garden Game for legs - User Vs. User</t>
  </si>
  <si>
    <t>NEGATIVES</t>
  </si>
  <si>
    <t>POSITIVES</t>
  </si>
  <si>
    <t>CREATIVE POTENTIAL</t>
  </si>
  <si>
    <t>A little boring, will do the job but not in a fun way</t>
  </si>
  <si>
    <t>No social interaction is needed, not very fun, just like normal gym chair</t>
  </si>
  <si>
    <t>Still boring, pushing pedals is tiring for legs</t>
  </si>
  <si>
    <t>not very fun activity on its own, doesn’t encourage social interaction, need to do for a long time to feel tired</t>
  </si>
  <si>
    <t>Pedal can have game installed, different resistance levels</t>
  </si>
  <si>
    <t>INITIAL FEELINGS</t>
  </si>
  <si>
    <t>Dull and not interesting enough</t>
  </si>
  <si>
    <t>could tire out entire body and potetially cause injury, won’t fit all users fashion sense, not social product</t>
  </si>
  <si>
    <t>Can be used all the time, doesn’t draw attention to users</t>
  </si>
  <si>
    <t>Might be annoying, lots of potential though</t>
  </si>
  <si>
    <t>If user has weak ankles then could cause serious injury, focuses on balance rather than muscle strength, not social</t>
  </si>
  <si>
    <t>Could have vrious add ons like different shaped soles</t>
  </si>
  <si>
    <t>Weak</t>
  </si>
  <si>
    <t>Medium</t>
  </si>
  <si>
    <t>Quirky idea, could be fun to use</t>
  </si>
  <si>
    <t xml:space="preserve">Weakness in ankles may cause injury, will take a long time to set up for lots of users, can it be made into a game? </t>
  </si>
  <si>
    <t>Would FORCE improvement of user balance</t>
  </si>
  <si>
    <t xml:space="preserve">Works leg muscles, no chance of falling over and injurying, </t>
  </si>
  <si>
    <t>Can make chair ergonomic, different resistance settings</t>
  </si>
  <si>
    <t>Could add various weights to pockets, fashion</t>
  </si>
  <si>
    <t xml:space="preserve">Works leg muscles, makes user feel like they are being active and young, </t>
  </si>
  <si>
    <t>Resistance levels can be added, ski poles add to potentially use arms as well</t>
  </si>
  <si>
    <t xml:space="preserve">Medium </t>
  </si>
  <si>
    <t>Boring, not a product, more of an accessory</t>
  </si>
  <si>
    <t>Very boring, focuses on ankle strengethening, not fun or sociable, people like to wear their own socks</t>
  </si>
  <si>
    <t>None really, maybe tracks movement?</t>
  </si>
  <si>
    <t>Very Weak</t>
  </si>
  <si>
    <t>Discrete - but that’s not a URS point</t>
  </si>
  <si>
    <t>Has it been done? Good hybrid idea</t>
  </si>
  <si>
    <t>Will need to be quite big with handle bars, is it any different from going to the gym? Hard to make multiple people user it</t>
  </si>
  <si>
    <t>Makes the user feel active, can have fun games added into it, does not discriminate against people, works leg muscles</t>
  </si>
  <si>
    <t>Doesn’t have to look like gym equipment, can have multiple games</t>
  </si>
  <si>
    <t>Good idea, has been done but not in a fun way</t>
  </si>
  <si>
    <t>It has been done before, users will be wearing trousers which could get caught, wouldn’t be easily portable, would need safety handles</t>
  </si>
  <si>
    <t xml:space="preserve">Difficulty levels can be added, familiar exercise for some , can improve confidence to take stairs more often </t>
  </si>
  <si>
    <t>Games can be added to it, step height can be altered</t>
  </si>
  <si>
    <t>Just like normal gym extension chair?</t>
  </si>
  <si>
    <t>User could just go to gym to use similar product, may need a weight stack, users will have to buy a whole chair instead of just an add on</t>
  </si>
  <si>
    <t>Works leg muscles correctly, can be ergonomically fitted, could have multiple uses e.g. arms</t>
  </si>
  <si>
    <t>Could have multiple uses, does it have to be a whole chair? Could co-ordinate with music</t>
  </si>
  <si>
    <t>What if they aren't strong enough to use it</t>
  </si>
  <si>
    <t>Person may get stuck in chair for a long time, puts too much emphasis on using legs, user coul fall off if they have very poor balance</t>
  </si>
  <si>
    <t xml:space="preserve">Forces the user to become dependent on using legs, </t>
  </si>
  <si>
    <t xml:space="preserve">Could be used in a musical chair themed game, </t>
  </si>
  <si>
    <t>Medium-Weak</t>
  </si>
  <si>
    <t>Different to what target users will be used to - positive</t>
  </si>
  <si>
    <t>Not safe as good balance and training is required, may encourage violence, already an existing products</t>
  </si>
  <si>
    <t>can use arms as well as legs, something unusual they are not used to, fun and sociable</t>
  </si>
  <si>
    <t>could measure hit force to add friendly competition</t>
  </si>
  <si>
    <t>Scary to use</t>
  </si>
  <si>
    <t>what if there is an energy surge? Could cause serious injury, cannot use if they have pacemaker, not a sociable product, not interactive for user</t>
  </si>
  <si>
    <t>Will force leg muscles to strength, requires little imput from user</t>
  </si>
  <si>
    <t>Can have adjustable pads for different muscle groups</t>
  </si>
  <si>
    <t>Fun and quirky take on stair machine</t>
  </si>
  <si>
    <t>Puts extra stress on ankles and could cause injury, going to take up a lot of space, doesn’t encourage social interactions</t>
  </si>
  <si>
    <t>Could encourage use of stairs in everday life</t>
  </si>
  <si>
    <t>Step density could alter to increase difficult for leg muscles</t>
  </si>
  <si>
    <t>Might be too difficult</t>
  </si>
  <si>
    <t>Many older people will not be able to hold a wall sit even with support, could cause injury, not sociable, too exercise serious</t>
  </si>
  <si>
    <t>Exercise does not need to be held for long to work muscles</t>
  </si>
  <si>
    <t>Chair fraim could be used to make it slightly easier</t>
  </si>
  <si>
    <t>Very fun and different</t>
  </si>
  <si>
    <t>A lot of effort may be needed to set up and get into position</t>
  </si>
  <si>
    <t>Strong-Medium</t>
  </si>
  <si>
    <t>Works leg muscles, easier than going swimming, can integrate two products</t>
  </si>
  <si>
    <t>Chair Swimming Motion Simulator</t>
  </si>
  <si>
    <t>Resistance levels can be added, can be ergonomically design</t>
  </si>
  <si>
    <t>A little childish</t>
  </si>
  <si>
    <t>Not sure it will work leg muscles enough to strengthen them, the users reaction time may not be good, could cause slipping and injury</t>
  </si>
  <si>
    <t>Can be put to music and multiple people can use depending on size, it's also fun</t>
  </si>
  <si>
    <t>Can have different speed levels and different dance routines</t>
  </si>
  <si>
    <t>Might be a little uncomfortable but proven to improve muscle</t>
  </si>
  <si>
    <t>Not a sociable product and not fun, user doesn’t get to really interact with it, can be uncomfortable to use after a while</t>
  </si>
  <si>
    <t>Can be built into flooring so it is discrete, different speeds depending on users levels</t>
  </si>
  <si>
    <t>Can be integrated to music system if wanted, could be used for specific exercises</t>
  </si>
  <si>
    <t>It can only be used by one person at a time, not fun, could just use regular ball</t>
  </si>
  <si>
    <t>Uses correct leg muscles, can be used sitting or standing, can be used individually</t>
  </si>
  <si>
    <t>Screen could show the force exerted by user or have games integrated</t>
  </si>
  <si>
    <t>Not fun enough</t>
  </si>
  <si>
    <t>User wil  have to have good balance to use it, may need to be integrated into flooring, not very funny - just tedious task</t>
  </si>
  <si>
    <t>Multiple user can use it, resistance levesl can be changed, does not need any modern technology</t>
  </si>
  <si>
    <t>No notable potential</t>
  </si>
  <si>
    <t>Do you need a chair to use them</t>
  </si>
  <si>
    <t>User could just as easily tie thera bands to a chair instead, chair will have to be weighted to ensure stability, not a fun task</t>
  </si>
  <si>
    <t>Very basic to operate, can be used for multiple muscle groups, can be used by more than one person at a time</t>
  </si>
  <si>
    <t>Thera bands could be concealed, buttons to increase resistance</t>
  </si>
  <si>
    <t>Modern take on simple product</t>
  </si>
  <si>
    <t xml:space="preserve">Good balance will be needed to user, falling off may cause injury, can only be used by one person at a time, doesn’t encourage social interaction </t>
  </si>
  <si>
    <t>Can be made into a game e.g. need to stay on as long as possible, doesn’t take up a lot of space</t>
  </si>
  <si>
    <t>Could have  flat bottom and just oscillating surface to improve safety</t>
  </si>
  <si>
    <t>See-Saw Resistance Leg Press</t>
  </si>
  <si>
    <t>Could do the job in fun way but needs developing</t>
  </si>
  <si>
    <t>If used standing then requires good balance, may be a little boring, fairly large for only 2 people to use</t>
  </si>
  <si>
    <t>Can be used standing and sitting, can use both legs at same time</t>
  </si>
  <si>
    <t>Resistance levels can be added, hard to make it fun though</t>
  </si>
  <si>
    <t>Vibrating Chair/Cube</t>
  </si>
  <si>
    <t xml:space="preserve">Bad, not fun </t>
  </si>
  <si>
    <t>Not fun or a sociable product, could make user uncomfortable</t>
  </si>
  <si>
    <t xml:space="preserve">Can be used for multiple muscle groups and activities </t>
  </si>
  <si>
    <t xml:space="preserve">Not original idea and is what it </t>
  </si>
  <si>
    <t>Good idea, as its an easy and fun game but does the job</t>
  </si>
  <si>
    <t>May need to be used multiple times in order to fatigue muscle</t>
  </si>
  <si>
    <t>Entertaining and adds a little competition in use</t>
  </si>
  <si>
    <t>Different resistance levels can be set, could be used by 2 user simultaneously</t>
  </si>
  <si>
    <t>Strong</t>
  </si>
  <si>
    <t>Very good idea as its simple and fun</t>
  </si>
  <si>
    <t>Works muscles, encourages co-ordination, fun, competetive, can stay sitting when using</t>
  </si>
  <si>
    <t>Used by one person potentially, needs fairly food ab strengh, will be fairly large, uses a fair amount of technology</t>
  </si>
  <si>
    <t>Can be multiple axis, multiple muscles can be used, remembers scores</t>
  </si>
  <si>
    <t>A little scary for older people</t>
  </si>
  <si>
    <t>Very dull, doesn’t encourage socailsing, a little scary if being dragged back</t>
  </si>
  <si>
    <t>Resistance levels can be added</t>
  </si>
  <si>
    <t>Works leg muscles and can be used for other muscles</t>
  </si>
  <si>
    <t>Same as weighed trousers? Bad Idea</t>
  </si>
  <si>
    <t>Could burst or leak, will make annoying noise, not discreret, doesn’t encourage fun</t>
  </si>
  <si>
    <t>Works leg muscles well</t>
  </si>
  <si>
    <t>Weight can be added or subtracted depending on needs</t>
  </si>
  <si>
    <t>Tackles problem well but not in sociable way</t>
  </si>
  <si>
    <t>Chair will be heavy to move, lots of factors will need to be adsjutable, must be sitting to use</t>
  </si>
  <si>
    <t>Works legs, can work arms as well, folds away, games can be added</t>
  </si>
  <si>
    <t>Varying resistance can be added, games can be added, aesthetically can look good</t>
  </si>
  <si>
    <t>One of best ideas so far</t>
  </si>
  <si>
    <t>May use too much technology, takes up a lot of space</t>
  </si>
  <si>
    <t>Can be used standing or sitting, games can be installed, uses leg muscles</t>
  </si>
  <si>
    <t>Music games can be added, resistance added to pedals</t>
  </si>
  <si>
    <t>Won't work due to layout</t>
  </si>
  <si>
    <t>Will be very hard to press different pedals if they are all on one mat, could cause injury when stand on uneven surface</t>
  </si>
  <si>
    <t>Works musclse and is a fun product</t>
  </si>
  <si>
    <t>Pressure pads could be used instead of pedals</t>
  </si>
  <si>
    <t>Has been done already but good idea</t>
  </si>
  <si>
    <t>Has already been done a lot, how does it encourage socialising, not very compact</t>
  </si>
  <si>
    <t>Works leg muscles correctly, resistance levels can be added, games can be added</t>
  </si>
  <si>
    <t>Existing designs are boring and look dull, games?</t>
  </si>
  <si>
    <t>Too competetive and unsafe</t>
  </si>
  <si>
    <t>Serious injury could be causes, easier to use e.g. table leg, not fun</t>
  </si>
  <si>
    <t>Adds friendly competition, works leg muscles</t>
  </si>
  <si>
    <t>None</t>
  </si>
  <si>
    <t>Will be fun and easy to use</t>
  </si>
  <si>
    <t>Could just use regular ballet bar with thera bands, not the most fun, will have to be large</t>
  </si>
  <si>
    <t>Multiple user can use it, can be used for multiple exercises, encourages social interaction, no technology</t>
  </si>
  <si>
    <t>Can be two sets of horizontal bars, multiple uses, resistance can change</t>
  </si>
  <si>
    <t>Simple, effective and fun</t>
  </si>
  <si>
    <t>Too simple - may get a little boring after a while, only 2 users at a time, can only be used sitting</t>
  </si>
  <si>
    <t>Uses leg mucles, fun and sociable, simple to use</t>
  </si>
  <si>
    <t>Could have built in interface/timer, can more than 2 people use it at same time</t>
  </si>
  <si>
    <t>6 HATS</t>
  </si>
  <si>
    <t>NUF TEST</t>
  </si>
  <si>
    <t>TOTAL</t>
  </si>
  <si>
    <t>CONCEPTS TO TAKE FORWARD TO NUF TEST:</t>
  </si>
  <si>
    <t>CONCEPTS TO TAKE FORWARDS TO PUGH'S:</t>
  </si>
  <si>
    <t>CTS (Critical To Satisfaction or Requirement)</t>
  </si>
  <si>
    <t xml:space="preserve">IMPORTANCE RATING </t>
  </si>
  <si>
    <t>CONCEPT NUMBER</t>
  </si>
  <si>
    <t>CONCEPT NO.</t>
  </si>
  <si>
    <t>B</t>
  </si>
  <si>
    <t>A</t>
  </si>
  <si>
    <t>S</t>
  </si>
  <si>
    <t>E</t>
  </si>
  <si>
    <t>C</t>
  </si>
  <si>
    <t>O</t>
  </si>
  <si>
    <t>N</t>
  </si>
  <si>
    <t>P</t>
  </si>
  <si>
    <t>T</t>
  </si>
  <si>
    <t>S-</t>
  </si>
  <si>
    <r>
      <rPr>
        <b/>
        <sz val="11"/>
        <color theme="0"/>
        <rFont val="Symbol"/>
        <family val="1"/>
        <charset val="2"/>
      </rPr>
      <t>S</t>
    </r>
    <r>
      <rPr>
        <b/>
        <sz val="11"/>
        <color theme="0"/>
        <rFont val="Calibri"/>
        <family val="2"/>
      </rPr>
      <t>+</t>
    </r>
  </si>
  <si>
    <r>
      <t>S</t>
    </r>
    <r>
      <rPr>
        <b/>
        <sz val="11"/>
        <color theme="0"/>
        <rFont val="Calibri"/>
        <family val="2"/>
      </rPr>
      <t>S</t>
    </r>
  </si>
  <si>
    <t xml:space="preserve">Must not use any advanced modern technologies e.g. wireless, voice activation </t>
  </si>
  <si>
    <t>Must improve muscle strength in lower extremities, particularly Vastus Medialis</t>
  </si>
  <si>
    <t>User must be able to set up the desired task within 15 seconds</t>
  </si>
  <si>
    <t>Both men and women must be attracted and able to use this product</t>
  </si>
  <si>
    <t>Must be directed at already active, elderly people</t>
  </si>
  <si>
    <t>Must be designed ergonomically to ensure comfort during use</t>
  </si>
  <si>
    <t>Should weigh less than 4kg</t>
  </si>
  <si>
    <t>Should be no larger than 500mm x 500mm x 500mm</t>
  </si>
  <si>
    <t>Users should be able to set up the product using 1 hand</t>
  </si>
  <si>
    <t>User should be able to use the product in either a standing or seated position</t>
  </si>
  <si>
    <t>Could have a feature to measure task completion</t>
  </si>
  <si>
    <t>Must fatigue leg muscles after correct use</t>
  </si>
  <si>
    <t xml:space="preserve">Base Concept: </t>
  </si>
  <si>
    <r>
      <rPr>
        <b/>
        <u/>
        <sz val="11"/>
        <color theme="1"/>
        <rFont val="Calibri"/>
        <family val="2"/>
        <scheme val="minor"/>
      </rPr>
      <t>PRODUCT:</t>
    </r>
    <r>
      <rPr>
        <b/>
        <sz val="11"/>
        <color theme="1"/>
        <rFont val="Calibri"/>
        <family val="2"/>
        <scheme val="minor"/>
      </rPr>
      <t xml:space="preserve"> </t>
    </r>
  </si>
  <si>
    <t>Social Leg Strengthening Product</t>
  </si>
  <si>
    <t>+</t>
  </si>
  <si>
    <t>-</t>
  </si>
  <si>
    <t>Must encourage social interaction</t>
  </si>
  <si>
    <t>Must be an enjoyable experience for the user</t>
  </si>
  <si>
    <t>Could work the lower extremities in more than one plane of movement</t>
  </si>
  <si>
    <t xml:space="preserve">Must be able to be used by at least 2 people at any time to </t>
  </si>
  <si>
    <t>Could be designed so that at least 2 user must interact with the product</t>
  </si>
  <si>
    <t>PUGH'S WEIGHTED MATRIX</t>
  </si>
  <si>
    <r>
      <t xml:space="preserve">NEW </t>
    </r>
    <r>
      <rPr>
        <b/>
        <sz val="9"/>
        <color theme="0"/>
        <rFont val="Calibri"/>
        <family val="2"/>
        <scheme val="minor"/>
      </rPr>
      <t>(/10)</t>
    </r>
  </si>
  <si>
    <r>
      <t xml:space="preserve">USEFUL </t>
    </r>
    <r>
      <rPr>
        <b/>
        <sz val="9"/>
        <color theme="0"/>
        <rFont val="Calibri"/>
        <family val="2"/>
        <scheme val="minor"/>
      </rPr>
      <t>(/10)</t>
    </r>
  </si>
  <si>
    <r>
      <t xml:space="preserve">FEASIBLE </t>
    </r>
    <r>
      <rPr>
        <b/>
        <sz val="9"/>
        <color theme="0"/>
        <rFont val="Calibri"/>
        <family val="2"/>
        <scheme val="minor"/>
      </rPr>
      <t>(/10)</t>
    </r>
  </si>
  <si>
    <r>
      <t>TOTAL</t>
    </r>
    <r>
      <rPr>
        <b/>
        <sz val="9"/>
        <color theme="0"/>
        <rFont val="Calibri"/>
        <family val="2"/>
        <scheme val="minor"/>
      </rPr>
      <t xml:space="preserve"> (/30)</t>
    </r>
  </si>
  <si>
    <t>Total</t>
  </si>
  <si>
    <t>weighting x rating</t>
  </si>
  <si>
    <t>Criteria weighting</t>
  </si>
  <si>
    <t>Selection Criteria</t>
  </si>
  <si>
    <t>Rating</t>
  </si>
  <si>
    <t>Weighting Rating Matrix</t>
  </si>
  <si>
    <t xml:space="preserve"> Concept 2</t>
  </si>
  <si>
    <t>Concept 25</t>
  </si>
  <si>
    <t>Concept 26</t>
  </si>
  <si>
    <t>Concept 29</t>
  </si>
  <si>
    <t>Concept 30</t>
  </si>
  <si>
    <t>Concept 34</t>
  </si>
  <si>
    <t>Concept 35</t>
  </si>
  <si>
    <t xml:space="preserve">Cocepts to take forward for sketching: </t>
  </si>
  <si>
    <t>26, 30, 34 and 35</t>
  </si>
  <si>
    <t>2, 25, 26, 29, 30, 34 and 35</t>
  </si>
  <si>
    <t>2, 7, 8, 12, 16, 17, 23, 25, 26, 29, 30, 34 and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</si>
</sst>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Symbol"/>
      <family val="1"/>
      <charset val="2"/>
    </font>
    <font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2F2F"/>
        <bgColor indexed="64"/>
      </patternFill>
    </fill>
    <fill>
      <patternFill patternType="solid">
        <fgColor rgb="FFE575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75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AC33"/>
        <bgColor indexed="64"/>
      </patternFill>
    </fill>
    <fill>
      <patternFill patternType="solid">
        <fgColor rgb="FFF4C5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indexed="64"/>
      </left>
      <right style="thick">
        <color indexed="64"/>
      </right>
      <top/>
      <bottom style="medium">
        <color auto="1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auto="1"/>
      </left>
      <right style="thick">
        <color indexed="64"/>
      </right>
      <top/>
      <bottom style="medium">
        <color auto="1"/>
      </bottom>
      <diagonal/>
    </border>
    <border>
      <left style="medium">
        <color auto="1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indexed="64"/>
      </right>
      <top style="medium">
        <color auto="1"/>
      </top>
      <bottom/>
      <diagonal/>
    </border>
    <border>
      <left style="thick">
        <color indexed="64"/>
      </left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auto="1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1" fillId="11" borderId="1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" fillId="7" borderId="12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11" borderId="30" xfId="0" applyFont="1" applyFill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0" fontId="2" fillId="8" borderId="34" xfId="0" applyFont="1" applyFill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0" fillId="0" borderId="17" xfId="0" applyBorder="1"/>
    <xf numFmtId="0" fontId="1" fillId="7" borderId="27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7" borderId="36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/>
    </xf>
    <xf numFmtId="0" fontId="1" fillId="7" borderId="3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12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0" borderId="3" xfId="0" applyFont="1" applyFill="1" applyBorder="1" applyAlignment="1">
      <alignment horizontal="center" vertical="center"/>
    </xf>
    <xf numFmtId="0" fontId="0" fillId="10" borderId="25" xfId="0" applyFont="1" applyFill="1" applyBorder="1" applyAlignment="1">
      <alignment horizontal="center" vertical="center"/>
    </xf>
    <xf numFmtId="0" fontId="0" fillId="9" borderId="29" xfId="0" applyFont="1" applyFill="1" applyBorder="1" applyAlignment="1">
      <alignment horizontal="center" vertical="center"/>
    </xf>
    <xf numFmtId="0" fontId="0" fillId="12" borderId="29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center" vertical="center"/>
    </xf>
    <xf numFmtId="0" fontId="2" fillId="13" borderId="31" xfId="0" applyFont="1" applyFill="1" applyBorder="1" applyAlignment="1">
      <alignment horizontal="center" vertical="center"/>
    </xf>
    <xf numFmtId="0" fontId="5" fillId="14" borderId="0" xfId="0" applyFont="1" applyFill="1"/>
    <xf numFmtId="0" fontId="0" fillId="14" borderId="0" xfId="0" applyFill="1"/>
    <xf numFmtId="0" fontId="7" fillId="14" borderId="0" xfId="0" applyFont="1" applyFill="1"/>
    <xf numFmtId="0" fontId="0" fillId="10" borderId="7" xfId="0" applyFont="1" applyFill="1" applyBorder="1" applyAlignment="1">
      <alignment horizontal="center" vertical="center"/>
    </xf>
    <xf numFmtId="0" fontId="0" fillId="9" borderId="9" xfId="0" applyFont="1" applyFill="1" applyBorder="1" applyAlignment="1">
      <alignment horizontal="center" vertical="center"/>
    </xf>
    <xf numFmtId="0" fontId="0" fillId="12" borderId="9" xfId="0" applyFont="1" applyFill="1" applyBorder="1" applyAlignment="1">
      <alignment horizontal="center" vertical="center"/>
    </xf>
    <xf numFmtId="0" fontId="2" fillId="13" borderId="14" xfId="0" applyFont="1" applyFill="1" applyBorder="1" applyAlignment="1">
      <alignment horizontal="center" vertical="center"/>
    </xf>
    <xf numFmtId="0" fontId="1" fillId="15" borderId="22" xfId="0" applyFont="1" applyFill="1" applyBorder="1" applyAlignment="1">
      <alignment horizontal="center" vertical="center"/>
    </xf>
    <xf numFmtId="0" fontId="1" fillId="15" borderId="23" xfId="0" applyFont="1" applyFill="1" applyBorder="1" applyAlignment="1">
      <alignment horizontal="center" vertical="center"/>
    </xf>
    <xf numFmtId="0" fontId="1" fillId="15" borderId="24" xfId="0" applyFont="1" applyFill="1" applyBorder="1" applyAlignment="1">
      <alignment horizontal="center" vertical="center"/>
    </xf>
    <xf numFmtId="0" fontId="9" fillId="16" borderId="7" xfId="0" applyFont="1" applyFill="1" applyBorder="1" applyAlignment="1">
      <alignment horizontal="center" vertical="center"/>
    </xf>
    <xf numFmtId="0" fontId="1" fillId="16" borderId="12" xfId="0" applyFont="1" applyFill="1" applyBorder="1" applyAlignment="1">
      <alignment horizontal="center" vertical="center"/>
    </xf>
    <xf numFmtId="0" fontId="1" fillId="16" borderId="7" xfId="0" applyFont="1" applyFill="1" applyBorder="1" applyAlignment="1">
      <alignment horizontal="center" vertical="center"/>
    </xf>
    <xf numFmtId="0" fontId="1" fillId="16" borderId="9" xfId="0" applyFont="1" applyFill="1" applyBorder="1" applyAlignment="1">
      <alignment horizontal="center" vertical="center"/>
    </xf>
    <xf numFmtId="0" fontId="1" fillId="16" borderId="14" xfId="0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" fillId="16" borderId="15" xfId="0" applyFont="1" applyFill="1" applyBorder="1" applyAlignment="1">
      <alignment horizontal="center" vertical="center"/>
    </xf>
    <xf numFmtId="49" fontId="10" fillId="16" borderId="8" xfId="0" applyNumberFormat="1" applyFont="1" applyFill="1" applyBorder="1" applyAlignment="1">
      <alignment horizontal="center" vertical="center"/>
    </xf>
    <xf numFmtId="0" fontId="2" fillId="16" borderId="10" xfId="0" applyFont="1" applyFill="1" applyBorder="1" applyAlignment="1">
      <alignment horizontal="center" vertical="center"/>
    </xf>
    <xf numFmtId="0" fontId="2" fillId="16" borderId="8" xfId="0" applyFont="1" applyFill="1" applyBorder="1" applyAlignment="1">
      <alignment horizontal="center" vertical="center"/>
    </xf>
    <xf numFmtId="0" fontId="1" fillId="16" borderId="8" xfId="0" applyFont="1" applyFill="1" applyBorder="1" applyAlignment="1">
      <alignment horizontal="center" vertical="center"/>
    </xf>
    <xf numFmtId="0" fontId="1" fillId="16" borderId="19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0" fontId="6" fillId="10" borderId="22" xfId="0" applyFont="1" applyFill="1" applyBorder="1" applyAlignment="1">
      <alignment horizontal="center" vertical="center"/>
    </xf>
    <xf numFmtId="0" fontId="6" fillId="10" borderId="23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0" fillId="17" borderId="7" xfId="0" applyFill="1" applyBorder="1" applyAlignment="1">
      <alignment horizontal="center" vertical="center"/>
    </xf>
    <xf numFmtId="0" fontId="0" fillId="17" borderId="3" xfId="0" applyFill="1" applyBorder="1" applyAlignment="1">
      <alignment horizontal="center" vertical="center"/>
    </xf>
    <xf numFmtId="0" fontId="0" fillId="17" borderId="27" xfId="0" applyFill="1" applyBorder="1" applyAlignment="1">
      <alignment horizontal="center" vertical="center"/>
    </xf>
    <xf numFmtId="0" fontId="2" fillId="16" borderId="29" xfId="0" applyFont="1" applyFill="1" applyBorder="1" applyAlignment="1">
      <alignment horizontal="center" vertical="center"/>
    </xf>
    <xf numFmtId="0" fontId="2" fillId="12" borderId="9" xfId="0" applyFont="1" applyFill="1" applyBorder="1" applyAlignment="1">
      <alignment horizontal="center" vertical="center"/>
    </xf>
    <xf numFmtId="0" fontId="2" fillId="12" borderId="29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0" borderId="0" xfId="0" applyFill="1"/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9" borderId="41" xfId="0" applyFill="1" applyBorder="1" applyAlignment="1">
      <alignment horizontal="center"/>
    </xf>
    <xf numFmtId="1" fontId="0" fillId="9" borderId="41" xfId="0" applyNumberFormat="1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1" fontId="0" fillId="9" borderId="42" xfId="0" applyNumberFormat="1" applyFill="1" applyBorder="1" applyAlignment="1">
      <alignment horizontal="center"/>
    </xf>
    <xf numFmtId="0" fontId="1" fillId="7" borderId="39" xfId="0" applyFont="1" applyFill="1" applyBorder="1" applyAlignment="1">
      <alignment horizontal="center" vertical="center"/>
    </xf>
    <xf numFmtId="0" fontId="1" fillId="7" borderId="45" xfId="0" applyFont="1" applyFill="1" applyBorder="1" applyAlignment="1">
      <alignment horizontal="center" vertical="center" wrapText="1"/>
    </xf>
    <xf numFmtId="0" fontId="1" fillId="7" borderId="46" xfId="0" applyFont="1" applyFill="1" applyBorder="1" applyAlignment="1">
      <alignment horizontal="center" vertical="center"/>
    </xf>
    <xf numFmtId="0" fontId="1" fillId="7" borderId="47" xfId="0" applyFont="1" applyFill="1" applyBorder="1" applyAlignment="1">
      <alignment horizontal="center" vertical="center"/>
    </xf>
    <xf numFmtId="0" fontId="1" fillId="7" borderId="40" xfId="0" applyFont="1" applyFill="1" applyBorder="1" applyAlignment="1">
      <alignment horizontal="center" vertical="center" wrapText="1"/>
    </xf>
    <xf numFmtId="0" fontId="1" fillId="7" borderId="44" xfId="0" applyFont="1" applyFill="1" applyBorder="1" applyAlignment="1">
      <alignment horizontal="center" vertic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" fontId="0" fillId="9" borderId="49" xfId="0" applyNumberFormat="1" applyFill="1" applyBorder="1" applyAlignment="1">
      <alignment horizontal="center"/>
    </xf>
    <xf numFmtId="0" fontId="0" fillId="9" borderId="51" xfId="0" applyFill="1" applyBorder="1" applyAlignment="1">
      <alignment horizontal="center"/>
    </xf>
    <xf numFmtId="1" fontId="0" fillId="9" borderId="51" xfId="0" applyNumberFormat="1" applyFill="1" applyBorder="1" applyAlignment="1">
      <alignment horizontal="center"/>
    </xf>
    <xf numFmtId="1" fontId="0" fillId="9" borderId="43" xfId="0" applyNumberFormat="1" applyFill="1" applyBorder="1" applyAlignment="1">
      <alignment horizontal="center"/>
    </xf>
    <xf numFmtId="1" fontId="0" fillId="9" borderId="52" xfId="0" applyNumberFormat="1" applyFill="1" applyBorder="1" applyAlignment="1">
      <alignment horizontal="center"/>
    </xf>
    <xf numFmtId="0" fontId="1" fillId="7" borderId="53" xfId="0" applyFont="1" applyFill="1" applyBorder="1"/>
    <xf numFmtId="1" fontId="1" fillId="7" borderId="54" xfId="0" applyNumberFormat="1" applyFont="1" applyFill="1" applyBorder="1" applyAlignment="1">
      <alignment horizontal="center"/>
    </xf>
    <xf numFmtId="0" fontId="1" fillId="7" borderId="54" xfId="0" applyFont="1" applyFill="1" applyBorder="1"/>
    <xf numFmtId="1" fontId="1" fillId="7" borderId="55" xfId="0" applyNumberFormat="1" applyFont="1" applyFill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10" borderId="9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2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1" fontId="1" fillId="0" borderId="0" xfId="0" applyNumberFormat="1" applyFont="1" applyFill="1" applyBorder="1" applyAlignment="1">
      <alignment horizontal="center"/>
    </xf>
    <xf numFmtId="0" fontId="1" fillId="16" borderId="37" xfId="0" applyFont="1" applyFill="1" applyBorder="1" applyAlignment="1">
      <alignment horizontal="center" vertical="center"/>
    </xf>
    <xf numFmtId="0" fontId="1" fillId="16" borderId="36" xfId="0" applyFont="1" applyFill="1" applyBorder="1" applyAlignment="1">
      <alignment horizontal="center" vertical="center"/>
    </xf>
    <xf numFmtId="0" fontId="1" fillId="16" borderId="57" xfId="0" applyFont="1" applyFill="1" applyBorder="1" applyAlignment="1">
      <alignment horizontal="center" vertical="center"/>
    </xf>
    <xf numFmtId="0" fontId="1" fillId="16" borderId="5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7" borderId="50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7" borderId="44" xfId="0" applyFont="1" applyFill="1" applyBorder="1" applyAlignment="1">
      <alignment horizontal="center" vertical="center" wrapText="1"/>
    </xf>
    <xf numFmtId="0" fontId="1" fillId="7" borderId="39" xfId="0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FFAC33"/>
      <color rgb="FFE575FF"/>
      <color rgb="FFF4C5FF"/>
      <color rgb="FFEB97FF"/>
      <color rgb="FFFFCC66"/>
      <color rgb="FFCC99FF"/>
      <color rgb="FFFF5757"/>
      <color rgb="FFFFFF66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topLeftCell="E1" zoomScale="60" zoomScaleNormal="60" workbookViewId="0">
      <selection activeCell="D43" sqref="D43"/>
    </sheetView>
  </sheetViews>
  <sheetFormatPr defaultRowHeight="14.4" x14ac:dyDescent="0.3"/>
  <cols>
    <col min="2" max="2" width="16" bestFit="1" customWidth="1"/>
    <col min="3" max="3" width="59.77734375" bestFit="1" customWidth="1"/>
    <col min="4" max="4" width="52.6640625" bestFit="1" customWidth="1"/>
    <col min="5" max="5" width="124.5546875" bestFit="1" customWidth="1"/>
    <col min="6" max="6" width="101.6640625" bestFit="1" customWidth="1"/>
    <col min="7" max="7" width="76.6640625" bestFit="1" customWidth="1"/>
    <col min="8" max="8" width="16.5546875" bestFit="1" customWidth="1"/>
  </cols>
  <sheetData>
    <row r="1" spans="1:11" x14ac:dyDescent="0.3">
      <c r="C1" s="16" t="s">
        <v>182</v>
      </c>
    </row>
    <row r="2" spans="1:11" ht="15" thickBot="1" x14ac:dyDescent="0.35">
      <c r="B2" s="20"/>
      <c r="C2" s="20"/>
      <c r="D2" s="20"/>
      <c r="E2" s="20"/>
      <c r="F2" s="20"/>
      <c r="G2" s="20"/>
      <c r="H2" s="20"/>
    </row>
    <row r="3" spans="1:11" ht="15.6" thickTop="1" thickBot="1" x14ac:dyDescent="0.35">
      <c r="A3" s="40"/>
      <c r="B3" s="49" t="s">
        <v>190</v>
      </c>
      <c r="C3" s="51" t="s">
        <v>1</v>
      </c>
      <c r="D3" s="53" t="s">
        <v>42</v>
      </c>
      <c r="E3" s="139" t="s">
        <v>34</v>
      </c>
      <c r="F3" s="54" t="s">
        <v>35</v>
      </c>
      <c r="G3" s="140" t="s">
        <v>36</v>
      </c>
      <c r="H3" s="141" t="s">
        <v>0</v>
      </c>
      <c r="I3" s="1"/>
      <c r="J3" s="1"/>
      <c r="K3" s="1"/>
    </row>
    <row r="4" spans="1:11" ht="15" thickTop="1" x14ac:dyDescent="0.3">
      <c r="A4" s="40"/>
      <c r="B4" s="48">
        <v>1</v>
      </c>
      <c r="C4" s="50" t="s">
        <v>2</v>
      </c>
      <c r="D4" s="52" t="s">
        <v>37</v>
      </c>
      <c r="E4" s="52" t="s">
        <v>38</v>
      </c>
      <c r="F4" s="52" t="s">
        <v>54</v>
      </c>
      <c r="G4" s="52" t="s">
        <v>55</v>
      </c>
      <c r="H4" s="55" t="s">
        <v>49</v>
      </c>
      <c r="I4" s="1"/>
      <c r="J4" s="1"/>
      <c r="K4" s="1"/>
    </row>
    <row r="5" spans="1:11" x14ac:dyDescent="0.3">
      <c r="A5" s="40"/>
      <c r="B5" s="46">
        <v>2</v>
      </c>
      <c r="C5" s="45" t="s">
        <v>3</v>
      </c>
      <c r="D5" s="3" t="s">
        <v>39</v>
      </c>
      <c r="E5" s="3" t="s">
        <v>40</v>
      </c>
      <c r="F5" s="3" t="s">
        <v>54</v>
      </c>
      <c r="G5" s="3" t="s">
        <v>41</v>
      </c>
      <c r="H5" s="43" t="s">
        <v>50</v>
      </c>
      <c r="I5" s="1"/>
      <c r="J5" s="1"/>
      <c r="K5" s="1"/>
    </row>
    <row r="6" spans="1:11" x14ac:dyDescent="0.3">
      <c r="A6" s="40"/>
      <c r="B6" s="46">
        <v>3</v>
      </c>
      <c r="C6" s="45" t="s">
        <v>4</v>
      </c>
      <c r="D6" s="3" t="s">
        <v>43</v>
      </c>
      <c r="E6" s="3" t="s">
        <v>44</v>
      </c>
      <c r="F6" s="3" t="s">
        <v>45</v>
      </c>
      <c r="G6" s="3" t="s">
        <v>56</v>
      </c>
      <c r="H6" s="43" t="s">
        <v>49</v>
      </c>
      <c r="I6" s="1"/>
      <c r="J6" s="1"/>
      <c r="K6" s="1"/>
    </row>
    <row r="7" spans="1:11" x14ac:dyDescent="0.3">
      <c r="A7" s="40"/>
      <c r="B7" s="46">
        <v>4</v>
      </c>
      <c r="C7" s="45" t="s">
        <v>5</v>
      </c>
      <c r="D7" s="3" t="s">
        <v>46</v>
      </c>
      <c r="E7" s="3" t="s">
        <v>47</v>
      </c>
      <c r="F7" s="3" t="s">
        <v>53</v>
      </c>
      <c r="G7" s="3" t="s">
        <v>48</v>
      </c>
      <c r="H7" s="43" t="s">
        <v>49</v>
      </c>
      <c r="I7" s="1"/>
      <c r="J7" s="1"/>
      <c r="K7" s="1"/>
    </row>
    <row r="8" spans="1:11" x14ac:dyDescent="0.3">
      <c r="A8" s="40"/>
      <c r="B8" s="46">
        <v>5</v>
      </c>
      <c r="C8" s="45" t="s">
        <v>6</v>
      </c>
      <c r="D8" s="3" t="s">
        <v>51</v>
      </c>
      <c r="E8" s="3" t="s">
        <v>52</v>
      </c>
      <c r="F8" s="3" t="s">
        <v>57</v>
      </c>
      <c r="G8" s="3" t="s">
        <v>58</v>
      </c>
      <c r="H8" s="43" t="s">
        <v>59</v>
      </c>
      <c r="I8" s="1"/>
      <c r="J8" s="1"/>
      <c r="K8" s="1"/>
    </row>
    <row r="9" spans="1:11" x14ac:dyDescent="0.3">
      <c r="A9" s="40"/>
      <c r="B9" s="46">
        <v>6</v>
      </c>
      <c r="C9" s="45" t="s">
        <v>7</v>
      </c>
      <c r="D9" s="3" t="s">
        <v>60</v>
      </c>
      <c r="E9" s="3" t="s">
        <v>61</v>
      </c>
      <c r="F9" s="3" t="s">
        <v>64</v>
      </c>
      <c r="G9" s="3" t="s">
        <v>62</v>
      </c>
      <c r="H9" s="43" t="s">
        <v>63</v>
      </c>
      <c r="I9" s="1"/>
      <c r="J9" s="1"/>
      <c r="K9" s="1"/>
    </row>
    <row r="10" spans="1:11" x14ac:dyDescent="0.3">
      <c r="A10" s="40"/>
      <c r="B10" s="46">
        <v>7</v>
      </c>
      <c r="C10" s="45" t="s">
        <v>8</v>
      </c>
      <c r="D10" s="3" t="s">
        <v>65</v>
      </c>
      <c r="E10" s="3" t="s">
        <v>66</v>
      </c>
      <c r="F10" s="3" t="s">
        <v>67</v>
      </c>
      <c r="G10" s="3" t="s">
        <v>68</v>
      </c>
      <c r="H10" s="43" t="s">
        <v>50</v>
      </c>
    </row>
    <row r="11" spans="1:11" x14ac:dyDescent="0.3">
      <c r="A11" s="40"/>
      <c r="B11" s="46">
        <v>8</v>
      </c>
      <c r="C11" s="45" t="s">
        <v>9</v>
      </c>
      <c r="D11" s="3" t="s">
        <v>69</v>
      </c>
      <c r="E11" s="3" t="s">
        <v>70</v>
      </c>
      <c r="F11" s="3" t="s">
        <v>71</v>
      </c>
      <c r="G11" s="3" t="s">
        <v>72</v>
      </c>
      <c r="H11" s="43" t="s">
        <v>50</v>
      </c>
    </row>
    <row r="12" spans="1:11" x14ac:dyDescent="0.3">
      <c r="A12" s="40"/>
      <c r="B12" s="46">
        <v>9</v>
      </c>
      <c r="C12" s="45" t="s">
        <v>10</v>
      </c>
      <c r="D12" s="3" t="s">
        <v>73</v>
      </c>
      <c r="E12" s="3" t="s">
        <v>74</v>
      </c>
      <c r="F12" s="3" t="s">
        <v>75</v>
      </c>
      <c r="G12" s="3" t="s">
        <v>76</v>
      </c>
      <c r="H12" s="43" t="s">
        <v>49</v>
      </c>
    </row>
    <row r="13" spans="1:11" x14ac:dyDescent="0.3">
      <c r="A13" s="40"/>
      <c r="B13" s="46">
        <v>10</v>
      </c>
      <c r="C13" s="45" t="s">
        <v>11</v>
      </c>
      <c r="D13" s="3" t="s">
        <v>77</v>
      </c>
      <c r="E13" s="3" t="s">
        <v>78</v>
      </c>
      <c r="F13" s="3" t="s">
        <v>79</v>
      </c>
      <c r="G13" s="3" t="s">
        <v>80</v>
      </c>
      <c r="H13" s="43" t="s">
        <v>81</v>
      </c>
    </row>
    <row r="14" spans="1:11" x14ac:dyDescent="0.3">
      <c r="A14" s="40"/>
      <c r="B14" s="46">
        <v>11</v>
      </c>
      <c r="C14" s="45" t="s">
        <v>12</v>
      </c>
      <c r="D14" s="3"/>
      <c r="E14" s="3"/>
      <c r="F14" s="3"/>
      <c r="G14" s="3"/>
      <c r="H14" s="43"/>
    </row>
    <row r="15" spans="1:11" x14ac:dyDescent="0.3">
      <c r="A15" s="40"/>
      <c r="B15" s="46">
        <v>12</v>
      </c>
      <c r="C15" s="45" t="s">
        <v>13</v>
      </c>
      <c r="D15" s="3" t="s">
        <v>82</v>
      </c>
      <c r="E15" s="3" t="s">
        <v>83</v>
      </c>
      <c r="F15" s="3" t="s">
        <v>84</v>
      </c>
      <c r="G15" s="3" t="s">
        <v>85</v>
      </c>
      <c r="H15" s="43" t="s">
        <v>50</v>
      </c>
    </row>
    <row r="16" spans="1:11" x14ac:dyDescent="0.3">
      <c r="A16" s="40"/>
      <c r="B16" s="46">
        <v>13</v>
      </c>
      <c r="C16" s="45" t="s">
        <v>14</v>
      </c>
      <c r="D16" s="3" t="s">
        <v>86</v>
      </c>
      <c r="E16" s="3" t="s">
        <v>87</v>
      </c>
      <c r="F16" s="3" t="s">
        <v>88</v>
      </c>
      <c r="G16" s="3" t="s">
        <v>89</v>
      </c>
      <c r="H16" s="43" t="s">
        <v>49</v>
      </c>
    </row>
    <row r="17" spans="1:8" x14ac:dyDescent="0.3">
      <c r="A17" s="40"/>
      <c r="B17" s="46">
        <v>14</v>
      </c>
      <c r="C17" s="45" t="s">
        <v>15</v>
      </c>
      <c r="D17" s="3" t="s">
        <v>90</v>
      </c>
      <c r="E17" s="3" t="s">
        <v>91</v>
      </c>
      <c r="F17" s="3" t="s">
        <v>92</v>
      </c>
      <c r="G17" s="3" t="s">
        <v>93</v>
      </c>
      <c r="H17" s="43" t="s">
        <v>49</v>
      </c>
    </row>
    <row r="18" spans="1:8" x14ac:dyDescent="0.3">
      <c r="A18" s="40"/>
      <c r="B18" s="46">
        <v>15</v>
      </c>
      <c r="C18" s="45" t="s">
        <v>16</v>
      </c>
      <c r="D18" s="3" t="s">
        <v>94</v>
      </c>
      <c r="E18" s="3" t="s">
        <v>95</v>
      </c>
      <c r="F18" s="3" t="s">
        <v>96</v>
      </c>
      <c r="G18" s="3" t="s">
        <v>97</v>
      </c>
      <c r="H18" s="43" t="s">
        <v>63</v>
      </c>
    </row>
    <row r="19" spans="1:8" x14ac:dyDescent="0.3">
      <c r="A19" s="40"/>
      <c r="B19" s="46">
        <v>16</v>
      </c>
      <c r="C19" s="45" t="s">
        <v>102</v>
      </c>
      <c r="D19" s="3" t="s">
        <v>98</v>
      </c>
      <c r="E19" s="3" t="s">
        <v>99</v>
      </c>
      <c r="F19" s="3" t="s">
        <v>101</v>
      </c>
      <c r="G19" s="3" t="s">
        <v>103</v>
      </c>
      <c r="H19" s="43" t="s">
        <v>100</v>
      </c>
    </row>
    <row r="20" spans="1:8" x14ac:dyDescent="0.3">
      <c r="A20" s="40"/>
      <c r="B20" s="46">
        <v>17</v>
      </c>
      <c r="C20" s="45" t="s">
        <v>17</v>
      </c>
      <c r="D20" s="3" t="s">
        <v>104</v>
      </c>
      <c r="E20" s="3" t="s">
        <v>105</v>
      </c>
      <c r="F20" s="3" t="s">
        <v>106</v>
      </c>
      <c r="G20" s="3" t="s">
        <v>107</v>
      </c>
      <c r="H20" s="43" t="s">
        <v>50</v>
      </c>
    </row>
    <row r="21" spans="1:8" x14ac:dyDescent="0.3">
      <c r="A21" s="40"/>
      <c r="B21" s="46">
        <v>18</v>
      </c>
      <c r="C21" s="45" t="s">
        <v>18</v>
      </c>
      <c r="D21" s="3" t="s">
        <v>108</v>
      </c>
      <c r="E21" s="3" t="s">
        <v>109</v>
      </c>
      <c r="F21" s="3" t="s">
        <v>110</v>
      </c>
      <c r="G21" s="3" t="s">
        <v>111</v>
      </c>
      <c r="H21" s="43" t="s">
        <v>49</v>
      </c>
    </row>
    <row r="22" spans="1:8" x14ac:dyDescent="0.3">
      <c r="A22" s="40"/>
      <c r="B22" s="46">
        <v>19</v>
      </c>
      <c r="C22" s="45" t="s">
        <v>19</v>
      </c>
      <c r="D22" s="3" t="s">
        <v>37</v>
      </c>
      <c r="E22" s="3" t="s">
        <v>112</v>
      </c>
      <c r="F22" s="3" t="s">
        <v>113</v>
      </c>
      <c r="G22" s="3" t="s">
        <v>114</v>
      </c>
      <c r="H22" s="43" t="s">
        <v>81</v>
      </c>
    </row>
    <row r="23" spans="1:8" x14ac:dyDescent="0.3">
      <c r="A23" s="40"/>
      <c r="B23" s="46">
        <v>20</v>
      </c>
      <c r="C23" s="45" t="s">
        <v>20</v>
      </c>
      <c r="D23" s="3" t="s">
        <v>115</v>
      </c>
      <c r="E23" s="3" t="s">
        <v>116</v>
      </c>
      <c r="F23" s="3" t="s">
        <v>117</v>
      </c>
      <c r="G23" s="3" t="s">
        <v>118</v>
      </c>
      <c r="H23" s="43" t="s">
        <v>49</v>
      </c>
    </row>
    <row r="24" spans="1:8" x14ac:dyDescent="0.3">
      <c r="A24" s="40"/>
      <c r="B24" s="46">
        <v>21</v>
      </c>
      <c r="C24" s="45" t="s">
        <v>21</v>
      </c>
      <c r="D24" s="3" t="s">
        <v>119</v>
      </c>
      <c r="E24" s="3" t="s">
        <v>120</v>
      </c>
      <c r="F24" s="3" t="s">
        <v>121</v>
      </c>
      <c r="G24" s="3" t="s">
        <v>122</v>
      </c>
      <c r="H24" s="43" t="s">
        <v>49</v>
      </c>
    </row>
    <row r="25" spans="1:8" x14ac:dyDescent="0.3">
      <c r="A25" s="40"/>
      <c r="B25" s="46">
        <v>22</v>
      </c>
      <c r="C25" s="45" t="s">
        <v>22</v>
      </c>
      <c r="D25" s="3" t="s">
        <v>123</v>
      </c>
      <c r="E25" s="3" t="s">
        <v>124</v>
      </c>
      <c r="F25" s="3" t="s">
        <v>125</v>
      </c>
      <c r="G25" s="3" t="s">
        <v>126</v>
      </c>
      <c r="H25" s="43" t="s">
        <v>81</v>
      </c>
    </row>
    <row r="26" spans="1:8" x14ac:dyDescent="0.3">
      <c r="A26" s="40"/>
      <c r="B26" s="46">
        <v>23</v>
      </c>
      <c r="C26" s="45" t="s">
        <v>127</v>
      </c>
      <c r="D26" s="3" t="s">
        <v>128</v>
      </c>
      <c r="E26" s="3" t="s">
        <v>129</v>
      </c>
      <c r="F26" s="3" t="s">
        <v>130</v>
      </c>
      <c r="G26" s="3" t="s">
        <v>131</v>
      </c>
      <c r="H26" s="43" t="s">
        <v>50</v>
      </c>
    </row>
    <row r="27" spans="1:8" x14ac:dyDescent="0.3">
      <c r="A27" s="40"/>
      <c r="B27" s="46">
        <v>24</v>
      </c>
      <c r="C27" s="45" t="s">
        <v>132</v>
      </c>
      <c r="D27" s="3" t="s">
        <v>133</v>
      </c>
      <c r="E27" s="3" t="s">
        <v>134</v>
      </c>
      <c r="F27" s="3" t="s">
        <v>135</v>
      </c>
      <c r="G27" s="3" t="s">
        <v>136</v>
      </c>
      <c r="H27" s="43" t="s">
        <v>63</v>
      </c>
    </row>
    <row r="28" spans="1:8" x14ac:dyDescent="0.3">
      <c r="A28" s="40"/>
      <c r="B28" s="46">
        <v>25</v>
      </c>
      <c r="C28" s="45" t="s">
        <v>23</v>
      </c>
      <c r="D28" s="3" t="s">
        <v>137</v>
      </c>
      <c r="E28" s="3" t="s">
        <v>138</v>
      </c>
      <c r="F28" s="3" t="s">
        <v>139</v>
      </c>
      <c r="G28" s="3" t="s">
        <v>140</v>
      </c>
      <c r="H28" s="43" t="s">
        <v>141</v>
      </c>
    </row>
    <row r="29" spans="1:8" x14ac:dyDescent="0.3">
      <c r="A29" s="40"/>
      <c r="B29" s="46">
        <v>26</v>
      </c>
      <c r="C29" s="45" t="s">
        <v>24</v>
      </c>
      <c r="D29" s="3" t="s">
        <v>142</v>
      </c>
      <c r="E29" s="3" t="s">
        <v>144</v>
      </c>
      <c r="F29" s="3" t="s">
        <v>143</v>
      </c>
      <c r="G29" s="3" t="s">
        <v>145</v>
      </c>
      <c r="H29" s="43" t="s">
        <v>141</v>
      </c>
    </row>
    <row r="30" spans="1:8" x14ac:dyDescent="0.3">
      <c r="A30" s="40"/>
      <c r="B30" s="46">
        <v>27</v>
      </c>
      <c r="C30" s="45" t="s">
        <v>25</v>
      </c>
      <c r="D30" s="3" t="s">
        <v>146</v>
      </c>
      <c r="E30" s="3" t="s">
        <v>147</v>
      </c>
      <c r="F30" s="3" t="s">
        <v>149</v>
      </c>
      <c r="G30" s="3" t="s">
        <v>148</v>
      </c>
      <c r="H30" s="43" t="s">
        <v>63</v>
      </c>
    </row>
    <row r="31" spans="1:8" x14ac:dyDescent="0.3">
      <c r="A31" s="40"/>
      <c r="B31" s="46">
        <v>28</v>
      </c>
      <c r="C31" s="45" t="s">
        <v>26</v>
      </c>
      <c r="D31" s="3" t="s">
        <v>150</v>
      </c>
      <c r="E31" s="3" t="s">
        <v>151</v>
      </c>
      <c r="F31" s="3" t="s">
        <v>152</v>
      </c>
      <c r="G31" s="3" t="s">
        <v>153</v>
      </c>
      <c r="H31" s="43" t="s">
        <v>49</v>
      </c>
    </row>
    <row r="32" spans="1:8" x14ac:dyDescent="0.3">
      <c r="A32" s="40"/>
      <c r="B32" s="46">
        <v>29</v>
      </c>
      <c r="C32" s="45" t="s">
        <v>27</v>
      </c>
      <c r="D32" s="3" t="s">
        <v>154</v>
      </c>
      <c r="E32" s="3" t="s">
        <v>155</v>
      </c>
      <c r="F32" s="3" t="s">
        <v>156</v>
      </c>
      <c r="G32" s="3" t="s">
        <v>157</v>
      </c>
      <c r="H32" s="43" t="s">
        <v>141</v>
      </c>
    </row>
    <row r="33" spans="1:8" x14ac:dyDescent="0.3">
      <c r="A33" s="40"/>
      <c r="B33" s="46">
        <v>30</v>
      </c>
      <c r="C33" s="45" t="s">
        <v>28</v>
      </c>
      <c r="D33" s="3" t="s">
        <v>158</v>
      </c>
      <c r="E33" s="3" t="s">
        <v>159</v>
      </c>
      <c r="F33" s="3" t="s">
        <v>160</v>
      </c>
      <c r="G33" s="3" t="s">
        <v>161</v>
      </c>
      <c r="H33" s="43" t="s">
        <v>141</v>
      </c>
    </row>
    <row r="34" spans="1:8" x14ac:dyDescent="0.3">
      <c r="A34" s="40"/>
      <c r="B34" s="46">
        <v>31</v>
      </c>
      <c r="C34" s="45" t="s">
        <v>29</v>
      </c>
      <c r="D34" s="3" t="s">
        <v>162</v>
      </c>
      <c r="E34" s="3" t="s">
        <v>163</v>
      </c>
      <c r="F34" s="3" t="s">
        <v>164</v>
      </c>
      <c r="G34" s="3" t="s">
        <v>165</v>
      </c>
      <c r="H34" s="43" t="s">
        <v>49</v>
      </c>
    </row>
    <row r="35" spans="1:8" x14ac:dyDescent="0.3">
      <c r="A35" s="40"/>
      <c r="B35" s="46">
        <v>32</v>
      </c>
      <c r="C35" s="45" t="s">
        <v>30</v>
      </c>
      <c r="D35" s="3" t="s">
        <v>166</v>
      </c>
      <c r="E35" s="3" t="s">
        <v>167</v>
      </c>
      <c r="F35" s="3" t="s">
        <v>168</v>
      </c>
      <c r="G35" s="3" t="s">
        <v>169</v>
      </c>
      <c r="H35" s="43" t="s">
        <v>50</v>
      </c>
    </row>
    <row r="36" spans="1:8" x14ac:dyDescent="0.3">
      <c r="A36" s="40"/>
      <c r="B36" s="46">
        <v>33</v>
      </c>
      <c r="C36" s="45" t="s">
        <v>31</v>
      </c>
      <c r="D36" s="3" t="s">
        <v>170</v>
      </c>
      <c r="E36" s="3" t="s">
        <v>171</v>
      </c>
      <c r="F36" s="3" t="s">
        <v>172</v>
      </c>
      <c r="G36" s="3" t="s">
        <v>173</v>
      </c>
      <c r="H36" s="43" t="s">
        <v>63</v>
      </c>
    </row>
    <row r="37" spans="1:8" x14ac:dyDescent="0.3">
      <c r="A37" s="40"/>
      <c r="B37" s="46">
        <v>34</v>
      </c>
      <c r="C37" s="147" t="s">
        <v>33</v>
      </c>
      <c r="D37" s="148" t="s">
        <v>178</v>
      </c>
      <c r="E37" s="148" t="s">
        <v>179</v>
      </c>
      <c r="F37" s="3" t="s">
        <v>180</v>
      </c>
      <c r="G37" s="3" t="s">
        <v>181</v>
      </c>
      <c r="H37" s="43" t="s">
        <v>141</v>
      </c>
    </row>
    <row r="38" spans="1:8" ht="15" thickBot="1" x14ac:dyDescent="0.35">
      <c r="A38" s="40"/>
      <c r="B38" s="47">
        <v>35</v>
      </c>
      <c r="C38" s="149" t="s">
        <v>32</v>
      </c>
      <c r="D38" s="42" t="s">
        <v>174</v>
      </c>
      <c r="E38" s="42" t="s">
        <v>175</v>
      </c>
      <c r="F38" s="42" t="s">
        <v>176</v>
      </c>
      <c r="G38" s="42" t="s">
        <v>177</v>
      </c>
      <c r="H38" s="44" t="s">
        <v>141</v>
      </c>
    </row>
    <row r="39" spans="1:8" ht="15" thickTop="1" x14ac:dyDescent="0.3"/>
    <row r="41" spans="1:8" x14ac:dyDescent="0.3">
      <c r="C41" s="64" t="s">
        <v>185</v>
      </c>
    </row>
    <row r="42" spans="1:8" ht="18" x14ac:dyDescent="0.35">
      <c r="C42" s="66" t="s">
        <v>246</v>
      </c>
    </row>
  </sheetData>
  <pageMargins left="0.7" right="0.7" top="0.75" bottom="0.75" header="0.3" footer="0.3"/>
  <pageSetup paperSize="9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zoomScale="130" zoomScaleNormal="130" workbookViewId="0">
      <selection activeCell="J23" sqref="J23"/>
    </sheetView>
  </sheetViews>
  <sheetFormatPr defaultRowHeight="14.4" x14ac:dyDescent="0.3"/>
  <cols>
    <col min="1" max="1" width="8.88671875" style="2"/>
    <col min="2" max="2" width="12.77734375" style="2" bestFit="1" customWidth="1"/>
    <col min="3" max="3" width="9.109375" style="2" bestFit="1" customWidth="1"/>
    <col min="4" max="4" width="11.21875" style="2" bestFit="1" customWidth="1"/>
    <col min="5" max="5" width="12.44140625" style="2" bestFit="1" customWidth="1"/>
    <col min="6" max="6" width="10.33203125" style="2" bestFit="1" customWidth="1"/>
    <col min="7" max="8" width="8.88671875" style="2"/>
    <col min="9" max="9" width="39.21875" style="2" bestFit="1" customWidth="1"/>
    <col min="10" max="16384" width="8.88671875" style="2"/>
  </cols>
  <sheetData>
    <row r="2" spans="2:9" x14ac:dyDescent="0.3">
      <c r="B2" s="15" t="s">
        <v>183</v>
      </c>
      <c r="G2"/>
    </row>
    <row r="3" spans="2:9" x14ac:dyDescent="0.3">
      <c r="H3"/>
    </row>
    <row r="4" spans="2:9" ht="15" thickBot="1" x14ac:dyDescent="0.35">
      <c r="B4" s="20"/>
      <c r="C4" s="20"/>
      <c r="D4" s="20"/>
      <c r="E4" s="20"/>
      <c r="F4" s="20"/>
    </row>
    <row r="5" spans="2:9" ht="15.6" thickTop="1" thickBot="1" x14ac:dyDescent="0.35">
      <c r="B5" s="49" t="s">
        <v>190</v>
      </c>
      <c r="C5" s="71" t="s">
        <v>226</v>
      </c>
      <c r="D5" s="72" t="s">
        <v>227</v>
      </c>
      <c r="E5" s="72" t="s">
        <v>228</v>
      </c>
      <c r="F5" s="73" t="s">
        <v>229</v>
      </c>
    </row>
    <row r="6" spans="2:9" ht="15" thickTop="1" x14ac:dyDescent="0.3">
      <c r="B6" s="48">
        <v>2</v>
      </c>
      <c r="C6" s="67">
        <v>7</v>
      </c>
      <c r="D6" s="68">
        <v>6</v>
      </c>
      <c r="E6" s="69">
        <v>9</v>
      </c>
      <c r="F6" s="70">
        <f>(C6+D6+E6)</f>
        <v>22</v>
      </c>
      <c r="I6" s="64" t="s">
        <v>186</v>
      </c>
    </row>
    <row r="7" spans="2:9" x14ac:dyDescent="0.3">
      <c r="B7" s="46">
        <v>7</v>
      </c>
      <c r="C7" s="58">
        <v>2</v>
      </c>
      <c r="D7" s="5">
        <v>5</v>
      </c>
      <c r="E7" s="57">
        <v>8</v>
      </c>
      <c r="F7" s="62">
        <f t="shared" ref="F7:F18" si="0">(C7+D7+E7)</f>
        <v>15</v>
      </c>
      <c r="I7" s="65" t="s">
        <v>245</v>
      </c>
    </row>
    <row r="8" spans="2:9" x14ac:dyDescent="0.3">
      <c r="B8" s="46">
        <v>8</v>
      </c>
      <c r="C8" s="58">
        <v>2</v>
      </c>
      <c r="D8" s="5">
        <v>7</v>
      </c>
      <c r="E8" s="57">
        <v>6</v>
      </c>
      <c r="F8" s="62">
        <f t="shared" si="0"/>
        <v>15</v>
      </c>
    </row>
    <row r="9" spans="2:9" x14ac:dyDescent="0.3">
      <c r="B9" s="46">
        <v>12</v>
      </c>
      <c r="C9" s="58">
        <v>3</v>
      </c>
      <c r="D9" s="5">
        <v>4</v>
      </c>
      <c r="E9" s="57">
        <v>7</v>
      </c>
      <c r="F9" s="62">
        <f t="shared" si="0"/>
        <v>14</v>
      </c>
    </row>
    <row r="10" spans="2:9" x14ac:dyDescent="0.3">
      <c r="B10" s="46">
        <v>16</v>
      </c>
      <c r="C10" s="58">
        <v>2</v>
      </c>
      <c r="D10" s="5">
        <v>8</v>
      </c>
      <c r="E10" s="57">
        <v>7</v>
      </c>
      <c r="F10" s="62">
        <f t="shared" si="0"/>
        <v>17</v>
      </c>
    </row>
    <row r="11" spans="2:9" x14ac:dyDescent="0.3">
      <c r="B11" s="46">
        <v>17</v>
      </c>
      <c r="C11" s="58">
        <v>1</v>
      </c>
      <c r="D11" s="5">
        <v>3</v>
      </c>
      <c r="E11" s="57">
        <v>8</v>
      </c>
      <c r="F11" s="62">
        <f t="shared" si="0"/>
        <v>12</v>
      </c>
    </row>
    <row r="12" spans="2:9" x14ac:dyDescent="0.3">
      <c r="B12" s="46">
        <v>23</v>
      </c>
      <c r="C12" s="58">
        <v>5</v>
      </c>
      <c r="D12" s="5">
        <v>5</v>
      </c>
      <c r="E12" s="57">
        <v>8</v>
      </c>
      <c r="F12" s="62">
        <f t="shared" si="0"/>
        <v>18</v>
      </c>
    </row>
    <row r="13" spans="2:9" x14ac:dyDescent="0.3">
      <c r="B13" s="46">
        <v>25</v>
      </c>
      <c r="C13" s="58">
        <v>8</v>
      </c>
      <c r="D13" s="5">
        <v>7</v>
      </c>
      <c r="E13" s="57">
        <v>9</v>
      </c>
      <c r="F13" s="62">
        <f t="shared" si="0"/>
        <v>24</v>
      </c>
    </row>
    <row r="14" spans="2:9" x14ac:dyDescent="0.3">
      <c r="B14" s="46">
        <v>26</v>
      </c>
      <c r="C14" s="58">
        <v>8</v>
      </c>
      <c r="D14" s="5">
        <v>8</v>
      </c>
      <c r="E14" s="57">
        <v>8</v>
      </c>
      <c r="F14" s="62">
        <f t="shared" si="0"/>
        <v>24</v>
      </c>
    </row>
    <row r="15" spans="2:9" x14ac:dyDescent="0.3">
      <c r="B15" s="46">
        <v>29</v>
      </c>
      <c r="C15" s="58">
        <v>6</v>
      </c>
      <c r="D15" s="5">
        <v>8</v>
      </c>
      <c r="E15" s="57">
        <v>8</v>
      </c>
      <c r="F15" s="62">
        <f t="shared" si="0"/>
        <v>22</v>
      </c>
    </row>
    <row r="16" spans="2:9" x14ac:dyDescent="0.3">
      <c r="B16" s="46">
        <v>30</v>
      </c>
      <c r="C16" s="58">
        <v>10</v>
      </c>
      <c r="D16" s="5">
        <v>9</v>
      </c>
      <c r="E16" s="57">
        <v>7</v>
      </c>
      <c r="F16" s="62">
        <f t="shared" si="0"/>
        <v>26</v>
      </c>
    </row>
    <row r="17" spans="2:6" x14ac:dyDescent="0.3">
      <c r="B17" s="46">
        <v>34</v>
      </c>
      <c r="C17" s="58">
        <v>8</v>
      </c>
      <c r="D17" s="5">
        <v>7</v>
      </c>
      <c r="E17" s="57">
        <v>9</v>
      </c>
      <c r="F17" s="62">
        <f t="shared" si="0"/>
        <v>24</v>
      </c>
    </row>
    <row r="18" spans="2:6" ht="15" thickBot="1" x14ac:dyDescent="0.35">
      <c r="B18" s="47">
        <v>35</v>
      </c>
      <c r="C18" s="59">
        <v>5</v>
      </c>
      <c r="D18" s="60">
        <v>8</v>
      </c>
      <c r="E18" s="61">
        <v>10</v>
      </c>
      <c r="F18" s="63">
        <f t="shared" si="0"/>
        <v>23</v>
      </c>
    </row>
    <row r="19" spans="2:6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2" zoomScale="90" zoomScaleNormal="90" workbookViewId="0">
      <selection activeCell="B8" sqref="B8:B24"/>
    </sheetView>
  </sheetViews>
  <sheetFormatPr defaultRowHeight="14.4" x14ac:dyDescent="0.3"/>
  <cols>
    <col min="1" max="1" width="8.88671875" style="2"/>
    <col min="2" max="2" width="71.5546875" style="2" bestFit="1" customWidth="1"/>
    <col min="3" max="3" width="28.5546875" style="2" bestFit="1" customWidth="1"/>
    <col min="4" max="16384" width="8.88671875" style="2"/>
  </cols>
  <sheetData>
    <row r="1" spans="1:10" x14ac:dyDescent="0.3">
      <c r="B1" s="15" t="s">
        <v>225</v>
      </c>
    </row>
    <row r="2" spans="1:10" customFormat="1" x14ac:dyDescent="0.3"/>
    <row r="3" spans="1:10" x14ac:dyDescent="0.3">
      <c r="B3" s="4" t="s">
        <v>216</v>
      </c>
      <c r="C3" s="6" t="s">
        <v>215</v>
      </c>
    </row>
    <row r="4" spans="1:10" x14ac:dyDescent="0.3">
      <c r="B4" s="12" t="s">
        <v>217</v>
      </c>
      <c r="C4" s="11" t="s">
        <v>3</v>
      </c>
    </row>
    <row r="5" spans="1:10" ht="15" thickBot="1" x14ac:dyDescent="0.35">
      <c r="B5" s="20"/>
      <c r="C5" s="20"/>
      <c r="D5" s="20"/>
      <c r="E5" s="20"/>
      <c r="F5" s="20"/>
      <c r="G5" s="20"/>
      <c r="H5" s="20"/>
      <c r="I5" s="20"/>
      <c r="J5" s="20"/>
    </row>
    <row r="6" spans="1:10" ht="15" thickTop="1" x14ac:dyDescent="0.3">
      <c r="A6" s="25"/>
      <c r="B6" s="100"/>
      <c r="C6" s="24"/>
      <c r="D6" s="17"/>
      <c r="E6" s="18"/>
      <c r="F6" s="19"/>
      <c r="G6" s="8" t="s">
        <v>189</v>
      </c>
      <c r="H6" s="17"/>
      <c r="I6" s="18"/>
      <c r="J6" s="21"/>
    </row>
    <row r="7" spans="1:10" ht="15" thickBot="1" x14ac:dyDescent="0.35">
      <c r="A7" s="25"/>
      <c r="B7" s="41" t="s">
        <v>187</v>
      </c>
      <c r="C7" s="97" t="s">
        <v>188</v>
      </c>
      <c r="D7" s="38">
        <v>2</v>
      </c>
      <c r="E7" s="38">
        <v>25</v>
      </c>
      <c r="F7" s="38">
        <v>26</v>
      </c>
      <c r="G7" s="38">
        <v>29</v>
      </c>
      <c r="H7" s="38">
        <v>30</v>
      </c>
      <c r="I7" s="38">
        <v>34</v>
      </c>
      <c r="J7" s="39">
        <v>35</v>
      </c>
    </row>
    <row r="8" spans="1:10" ht="15" thickTop="1" x14ac:dyDescent="0.3">
      <c r="A8" s="25"/>
      <c r="B8" s="94" t="s">
        <v>223</v>
      </c>
      <c r="C8" s="98">
        <v>10</v>
      </c>
      <c r="D8" s="7"/>
      <c r="E8" s="36" t="s">
        <v>193</v>
      </c>
      <c r="F8" s="36" t="s">
        <v>193</v>
      </c>
      <c r="G8" s="36" t="s">
        <v>193</v>
      </c>
      <c r="H8" s="36" t="s">
        <v>218</v>
      </c>
      <c r="I8" s="36" t="s">
        <v>218</v>
      </c>
      <c r="J8" s="37" t="s">
        <v>218</v>
      </c>
    </row>
    <row r="9" spans="1:10" x14ac:dyDescent="0.3">
      <c r="A9" s="25"/>
      <c r="B9" s="95" t="s">
        <v>203</v>
      </c>
      <c r="C9" s="56">
        <v>8</v>
      </c>
      <c r="D9" s="9"/>
      <c r="E9" s="14" t="s">
        <v>193</v>
      </c>
      <c r="F9" s="13" t="s">
        <v>193</v>
      </c>
      <c r="G9" s="13" t="s">
        <v>218</v>
      </c>
      <c r="H9" s="13" t="s">
        <v>193</v>
      </c>
      <c r="I9" s="13" t="s">
        <v>218</v>
      </c>
      <c r="J9" s="22" t="s">
        <v>218</v>
      </c>
    </row>
    <row r="10" spans="1:10" x14ac:dyDescent="0.3">
      <c r="A10" s="25"/>
      <c r="B10" s="95" t="s">
        <v>204</v>
      </c>
      <c r="C10" s="56">
        <v>9</v>
      </c>
      <c r="D10" s="10" t="s">
        <v>191</v>
      </c>
      <c r="E10" s="14" t="s">
        <v>218</v>
      </c>
      <c r="F10" s="13" t="s">
        <v>193</v>
      </c>
      <c r="G10" s="13" t="s">
        <v>218</v>
      </c>
      <c r="H10" s="13" t="s">
        <v>193</v>
      </c>
      <c r="I10" s="13" t="s">
        <v>193</v>
      </c>
      <c r="J10" s="22" t="s">
        <v>218</v>
      </c>
    </row>
    <row r="11" spans="1:10" x14ac:dyDescent="0.3">
      <c r="A11" s="25"/>
      <c r="B11" s="95" t="s">
        <v>205</v>
      </c>
      <c r="C11" s="56">
        <v>4</v>
      </c>
      <c r="D11" s="10" t="s">
        <v>192</v>
      </c>
      <c r="E11" s="14" t="s">
        <v>193</v>
      </c>
      <c r="F11" s="13" t="s">
        <v>193</v>
      </c>
      <c r="G11" s="13" t="s">
        <v>193</v>
      </c>
      <c r="H11" s="13" t="s">
        <v>219</v>
      </c>
      <c r="I11" s="13" t="s">
        <v>193</v>
      </c>
      <c r="J11" s="22" t="s">
        <v>219</v>
      </c>
    </row>
    <row r="12" spans="1:10" x14ac:dyDescent="0.3">
      <c r="A12" s="25"/>
      <c r="B12" s="95" t="s">
        <v>206</v>
      </c>
      <c r="C12" s="56">
        <v>5</v>
      </c>
      <c r="D12" s="7" t="s">
        <v>193</v>
      </c>
      <c r="E12" s="14" t="s">
        <v>193</v>
      </c>
      <c r="F12" s="13" t="s">
        <v>193</v>
      </c>
      <c r="G12" s="13" t="s">
        <v>193</v>
      </c>
      <c r="H12" s="13" t="s">
        <v>218</v>
      </c>
      <c r="I12" s="13" t="s">
        <v>219</v>
      </c>
      <c r="J12" s="22" t="s">
        <v>193</v>
      </c>
    </row>
    <row r="13" spans="1:10" x14ac:dyDescent="0.3">
      <c r="A13" s="25"/>
      <c r="B13" s="95" t="s">
        <v>207</v>
      </c>
      <c r="C13" s="56">
        <v>7</v>
      </c>
      <c r="D13" s="7" t="s">
        <v>194</v>
      </c>
      <c r="E13" s="14" t="s">
        <v>218</v>
      </c>
      <c r="F13" s="13" t="s">
        <v>218</v>
      </c>
      <c r="G13" s="13" t="s">
        <v>193</v>
      </c>
      <c r="H13" s="13" t="s">
        <v>193</v>
      </c>
      <c r="I13" s="13" t="s">
        <v>193</v>
      </c>
      <c r="J13" s="22" t="s">
        <v>219</v>
      </c>
    </row>
    <row r="14" spans="1:10" x14ac:dyDescent="0.3">
      <c r="A14" s="25"/>
      <c r="B14" s="95" t="s">
        <v>214</v>
      </c>
      <c r="C14" s="56">
        <v>7</v>
      </c>
      <c r="D14" s="9"/>
      <c r="E14" s="14" t="s">
        <v>193</v>
      </c>
      <c r="F14" s="13" t="s">
        <v>218</v>
      </c>
      <c r="G14" s="13" t="s">
        <v>218</v>
      </c>
      <c r="H14" s="13" t="s">
        <v>193</v>
      </c>
      <c r="I14" s="13" t="s">
        <v>218</v>
      </c>
      <c r="J14" s="22" t="s">
        <v>193</v>
      </c>
    </row>
    <row r="15" spans="1:10" x14ac:dyDescent="0.3">
      <c r="A15" s="25"/>
      <c r="B15" s="95" t="s">
        <v>208</v>
      </c>
      <c r="C15" s="56">
        <v>7</v>
      </c>
      <c r="D15" s="7" t="s">
        <v>195</v>
      </c>
      <c r="E15" s="14" t="s">
        <v>193</v>
      </c>
      <c r="F15" s="13" t="s">
        <v>218</v>
      </c>
      <c r="G15" s="13" t="s">
        <v>218</v>
      </c>
      <c r="H15" s="13" t="s">
        <v>193</v>
      </c>
      <c r="I15" s="13" t="s">
        <v>193</v>
      </c>
      <c r="J15" s="22" t="s">
        <v>193</v>
      </c>
    </row>
    <row r="16" spans="1:10" x14ac:dyDescent="0.3">
      <c r="A16" s="25"/>
      <c r="B16" s="95" t="s">
        <v>209</v>
      </c>
      <c r="C16" s="56">
        <v>3</v>
      </c>
      <c r="D16" s="7" t="s">
        <v>196</v>
      </c>
      <c r="E16" s="14" t="s">
        <v>219</v>
      </c>
      <c r="F16" s="13" t="s">
        <v>219</v>
      </c>
      <c r="G16" s="13" t="s">
        <v>219</v>
      </c>
      <c r="H16" s="13" t="s">
        <v>193</v>
      </c>
      <c r="I16" s="13" t="s">
        <v>219</v>
      </c>
      <c r="J16" s="22" t="s">
        <v>193</v>
      </c>
    </row>
    <row r="17" spans="1:10" x14ac:dyDescent="0.3">
      <c r="A17" s="25"/>
      <c r="B17" s="95" t="s">
        <v>210</v>
      </c>
      <c r="C17" s="56">
        <v>2</v>
      </c>
      <c r="D17" s="7" t="s">
        <v>197</v>
      </c>
      <c r="E17" s="14" t="s">
        <v>193</v>
      </c>
      <c r="F17" s="13" t="s">
        <v>193</v>
      </c>
      <c r="G17" s="13" t="s">
        <v>219</v>
      </c>
      <c r="H17" s="13" t="s">
        <v>193</v>
      </c>
      <c r="I17" s="13" t="s">
        <v>219</v>
      </c>
      <c r="J17" s="22" t="s">
        <v>218</v>
      </c>
    </row>
    <row r="18" spans="1:10" x14ac:dyDescent="0.3">
      <c r="A18" s="25"/>
      <c r="B18" s="95" t="s">
        <v>211</v>
      </c>
      <c r="C18" s="56">
        <v>3</v>
      </c>
      <c r="D18" s="7" t="s">
        <v>195</v>
      </c>
      <c r="E18" s="14" t="s">
        <v>193</v>
      </c>
      <c r="F18" s="13" t="s">
        <v>193</v>
      </c>
      <c r="G18" s="13" t="s">
        <v>219</v>
      </c>
      <c r="H18" s="13" t="s">
        <v>193</v>
      </c>
      <c r="I18" s="13" t="s">
        <v>193</v>
      </c>
      <c r="J18" s="22" t="s">
        <v>219</v>
      </c>
    </row>
    <row r="19" spans="1:10" x14ac:dyDescent="0.3">
      <c r="A19" s="25"/>
      <c r="B19" s="95" t="s">
        <v>212</v>
      </c>
      <c r="C19" s="56">
        <v>5</v>
      </c>
      <c r="D19" s="7" t="s">
        <v>194</v>
      </c>
      <c r="E19" s="14" t="s">
        <v>218</v>
      </c>
      <c r="F19" s="13" t="s">
        <v>218</v>
      </c>
      <c r="G19" s="13" t="s">
        <v>219</v>
      </c>
      <c r="H19" s="13" t="s">
        <v>218</v>
      </c>
      <c r="I19" s="13" t="s">
        <v>193</v>
      </c>
      <c r="J19" s="22" t="s">
        <v>193</v>
      </c>
    </row>
    <row r="20" spans="1:10" x14ac:dyDescent="0.3">
      <c r="A20" s="25"/>
      <c r="B20" s="95" t="s">
        <v>224</v>
      </c>
      <c r="C20" s="56">
        <v>2</v>
      </c>
      <c r="D20" s="7" t="s">
        <v>198</v>
      </c>
      <c r="E20" s="14" t="s">
        <v>193</v>
      </c>
      <c r="F20" s="13" t="s">
        <v>193</v>
      </c>
      <c r="G20" s="13" t="s">
        <v>219</v>
      </c>
      <c r="H20" s="13" t="s">
        <v>218</v>
      </c>
      <c r="I20" s="13" t="s">
        <v>193</v>
      </c>
      <c r="J20" s="22" t="s">
        <v>218</v>
      </c>
    </row>
    <row r="21" spans="1:10" x14ac:dyDescent="0.3">
      <c r="A21" s="25"/>
      <c r="B21" s="95" t="s">
        <v>222</v>
      </c>
      <c r="C21" s="56">
        <v>2</v>
      </c>
      <c r="D21" s="7" t="s">
        <v>199</v>
      </c>
      <c r="E21" s="13" t="s">
        <v>193</v>
      </c>
      <c r="F21" s="13" t="s">
        <v>218</v>
      </c>
      <c r="G21" s="13" t="s">
        <v>193</v>
      </c>
      <c r="H21" s="13" t="s">
        <v>193</v>
      </c>
      <c r="I21" s="13" t="s">
        <v>218</v>
      </c>
      <c r="J21" s="22" t="s">
        <v>193</v>
      </c>
    </row>
    <row r="22" spans="1:10" x14ac:dyDescent="0.3">
      <c r="A22" s="25"/>
      <c r="B22" s="95" t="s">
        <v>213</v>
      </c>
      <c r="C22" s="56">
        <v>3</v>
      </c>
      <c r="D22" s="10"/>
      <c r="E22" s="14" t="s">
        <v>218</v>
      </c>
      <c r="F22" s="13" t="s">
        <v>193</v>
      </c>
      <c r="G22" s="13" t="s">
        <v>193</v>
      </c>
      <c r="H22" s="13" t="s">
        <v>193</v>
      </c>
      <c r="I22" s="13" t="s">
        <v>193</v>
      </c>
      <c r="J22" s="23" t="s">
        <v>193</v>
      </c>
    </row>
    <row r="23" spans="1:10" x14ac:dyDescent="0.3">
      <c r="A23" s="25"/>
      <c r="B23" s="95" t="s">
        <v>220</v>
      </c>
      <c r="C23" s="56">
        <v>9</v>
      </c>
      <c r="D23" s="10"/>
      <c r="E23" s="13" t="s">
        <v>193</v>
      </c>
      <c r="F23" s="13" t="s">
        <v>193</v>
      </c>
      <c r="G23" s="14" t="s">
        <v>193</v>
      </c>
      <c r="H23" s="13" t="s">
        <v>218</v>
      </c>
      <c r="I23" s="13" t="s">
        <v>218</v>
      </c>
      <c r="J23" s="23" t="s">
        <v>218</v>
      </c>
    </row>
    <row r="24" spans="1:10" ht="15" thickBot="1" x14ac:dyDescent="0.35">
      <c r="A24" s="25"/>
      <c r="B24" s="96" t="s">
        <v>221</v>
      </c>
      <c r="C24" s="99">
        <v>8</v>
      </c>
      <c r="D24" s="29"/>
      <c r="E24" s="30" t="s">
        <v>218</v>
      </c>
      <c r="F24" s="30" t="s">
        <v>218</v>
      </c>
      <c r="G24" s="34" t="s">
        <v>218</v>
      </c>
      <c r="H24" s="30" t="s">
        <v>218</v>
      </c>
      <c r="I24" s="30" t="s">
        <v>218</v>
      </c>
      <c r="J24" s="35" t="s">
        <v>218</v>
      </c>
    </row>
    <row r="25" spans="1:10" ht="15.6" thickTop="1" thickBot="1" x14ac:dyDescent="0.35">
      <c r="A25" s="25"/>
      <c r="B25" s="26"/>
      <c r="C25" s="27"/>
      <c r="D25" s="28"/>
      <c r="E25" s="27"/>
      <c r="F25" s="27"/>
      <c r="G25" s="31"/>
      <c r="H25" s="32"/>
      <c r="I25" s="27"/>
      <c r="J25" s="33"/>
    </row>
    <row r="26" spans="1:10" ht="15" thickTop="1" x14ac:dyDescent="0.3">
      <c r="A26" s="25"/>
      <c r="B26" s="74" t="s">
        <v>201</v>
      </c>
      <c r="C26" s="75"/>
      <c r="D26" s="76"/>
      <c r="E26" s="76">
        <v>32</v>
      </c>
      <c r="F26" s="77">
        <v>36</v>
      </c>
      <c r="G26" s="77">
        <v>39</v>
      </c>
      <c r="H26" s="77">
        <v>41</v>
      </c>
      <c r="I26" s="77">
        <v>42</v>
      </c>
      <c r="J26" s="78">
        <v>48</v>
      </c>
    </row>
    <row r="27" spans="1:10" x14ac:dyDescent="0.3">
      <c r="A27" s="25"/>
      <c r="B27" s="79" t="s">
        <v>200</v>
      </c>
      <c r="C27" s="80"/>
      <c r="D27" s="81"/>
      <c r="E27" s="81">
        <v>3</v>
      </c>
      <c r="F27" s="82">
        <v>3</v>
      </c>
      <c r="G27" s="82">
        <v>13</v>
      </c>
      <c r="H27" s="82">
        <v>4</v>
      </c>
      <c r="I27" s="82">
        <v>10</v>
      </c>
      <c r="J27" s="83">
        <v>14</v>
      </c>
    </row>
    <row r="28" spans="1:10" ht="15" thickBot="1" x14ac:dyDescent="0.35">
      <c r="A28" s="25"/>
      <c r="B28" s="84" t="s">
        <v>202</v>
      </c>
      <c r="C28" s="85"/>
      <c r="D28" s="86"/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8">
        <v>0</v>
      </c>
    </row>
    <row r="29" spans="1:10" ht="15.6" thickTop="1" thickBot="1" x14ac:dyDescent="0.35">
      <c r="A29" s="25"/>
      <c r="B29" s="89" t="s">
        <v>184</v>
      </c>
      <c r="C29" s="90"/>
      <c r="D29" s="91"/>
      <c r="E29" s="92">
        <f>(E26-E27+E28)</f>
        <v>29</v>
      </c>
      <c r="F29" s="92">
        <f t="shared" ref="F29:J29" si="0">(F26-F27+F28)</f>
        <v>33</v>
      </c>
      <c r="G29" s="92">
        <f t="shared" si="0"/>
        <v>26</v>
      </c>
      <c r="H29" s="92">
        <f t="shared" si="0"/>
        <v>37</v>
      </c>
      <c r="I29" s="92">
        <f t="shared" si="0"/>
        <v>32</v>
      </c>
      <c r="J29" s="93">
        <f t="shared" si="0"/>
        <v>34</v>
      </c>
    </row>
    <row r="30" spans="1:10" ht="15" thickTop="1" x14ac:dyDescent="0.3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31"/>
  <sheetViews>
    <sheetView zoomScale="80" zoomScaleNormal="80" workbookViewId="0">
      <selection activeCell="B22" sqref="B6:B22"/>
    </sheetView>
  </sheetViews>
  <sheetFormatPr defaultRowHeight="14.4" x14ac:dyDescent="0.3"/>
  <cols>
    <col min="2" max="2" width="71.88671875" bestFit="1" customWidth="1"/>
    <col min="3" max="3" width="9.5546875" bestFit="1" customWidth="1"/>
    <col min="4" max="4" width="9.88671875" bestFit="1" customWidth="1"/>
    <col min="5" max="5" width="11" bestFit="1" customWidth="1"/>
    <col min="6" max="6" width="10.44140625" bestFit="1" customWidth="1"/>
    <col min="7" max="7" width="11" bestFit="1" customWidth="1"/>
    <col min="8" max="8" width="10.44140625" bestFit="1" customWidth="1"/>
    <col min="9" max="9" width="11" bestFit="1" customWidth="1"/>
    <col min="10" max="10" width="10.44140625" bestFit="1" customWidth="1"/>
    <col min="11" max="11" width="11" bestFit="1" customWidth="1"/>
    <col min="12" max="12" width="10.44140625" bestFit="1" customWidth="1"/>
    <col min="13" max="13" width="11" bestFit="1" customWidth="1"/>
    <col min="14" max="14" width="10.44140625" bestFit="1" customWidth="1"/>
    <col min="15" max="15" width="11" bestFit="1" customWidth="1"/>
    <col min="16" max="16" width="10.44140625" bestFit="1" customWidth="1"/>
    <col min="17" max="17" width="11" customWidth="1"/>
    <col min="18" max="18" width="6.33203125" bestFit="1" customWidth="1"/>
    <col min="19" max="19" width="10.6640625" customWidth="1"/>
    <col min="21" max="21" width="11.21875" customWidth="1"/>
    <col min="23" max="23" width="11.44140625" customWidth="1"/>
  </cols>
  <sheetData>
    <row r="1" spans="2:23" x14ac:dyDescent="0.3">
      <c r="J1" s="101"/>
      <c r="V1" s="101"/>
      <c r="W1" s="101"/>
    </row>
    <row r="2" spans="2:23" x14ac:dyDescent="0.3">
      <c r="B2" s="16" t="s">
        <v>235</v>
      </c>
      <c r="R2" s="103"/>
      <c r="S2" s="103"/>
      <c r="T2" s="103"/>
      <c r="U2" s="103"/>
      <c r="V2" s="103"/>
      <c r="W2" s="101"/>
    </row>
    <row r="3" spans="2:23" ht="15" thickBot="1" x14ac:dyDescent="0.35">
      <c r="B3" s="114"/>
      <c r="C3" s="114"/>
      <c r="D3" s="115" t="s">
        <v>234</v>
      </c>
      <c r="E3" s="114"/>
      <c r="F3" s="115" t="s">
        <v>234</v>
      </c>
      <c r="G3" s="114"/>
      <c r="H3" s="115" t="s">
        <v>234</v>
      </c>
      <c r="I3" s="114"/>
      <c r="J3" s="115" t="s">
        <v>234</v>
      </c>
      <c r="K3" s="114"/>
      <c r="L3" s="115" t="s">
        <v>234</v>
      </c>
      <c r="M3" s="114"/>
      <c r="N3" s="115" t="s">
        <v>234</v>
      </c>
      <c r="O3" s="114"/>
      <c r="P3" s="115" t="s">
        <v>234</v>
      </c>
      <c r="Q3" s="114"/>
      <c r="R3" s="132"/>
      <c r="S3" s="103"/>
      <c r="T3" s="132"/>
      <c r="U3" s="103"/>
      <c r="V3" s="132"/>
      <c r="W3" s="103"/>
    </row>
    <row r="4" spans="2:23" ht="29.4" thickTop="1" x14ac:dyDescent="0.3">
      <c r="B4" s="111" t="s">
        <v>233</v>
      </c>
      <c r="C4" s="112" t="s">
        <v>232</v>
      </c>
      <c r="D4" s="113" t="s">
        <v>236</v>
      </c>
      <c r="E4" s="145" t="s">
        <v>231</v>
      </c>
      <c r="F4" s="113" t="s">
        <v>237</v>
      </c>
      <c r="G4" s="145" t="s">
        <v>231</v>
      </c>
      <c r="H4" s="113" t="s">
        <v>238</v>
      </c>
      <c r="I4" s="145" t="s">
        <v>231</v>
      </c>
      <c r="J4" s="113" t="s">
        <v>239</v>
      </c>
      <c r="K4" s="145" t="s">
        <v>231</v>
      </c>
      <c r="L4" s="113" t="s">
        <v>240</v>
      </c>
      <c r="M4" s="145" t="s">
        <v>231</v>
      </c>
      <c r="N4" s="113" t="s">
        <v>241</v>
      </c>
      <c r="O4" s="145" t="s">
        <v>231</v>
      </c>
      <c r="P4" s="113" t="s">
        <v>242</v>
      </c>
      <c r="Q4" s="142" t="s">
        <v>231</v>
      </c>
      <c r="R4" s="117"/>
      <c r="S4" s="144"/>
      <c r="T4" s="117"/>
      <c r="U4" s="144"/>
      <c r="V4" s="117"/>
      <c r="W4" s="144"/>
    </row>
    <row r="5" spans="2:23" ht="15" thickBot="1" x14ac:dyDescent="0.35">
      <c r="B5" s="110"/>
      <c r="C5" s="109"/>
      <c r="D5" s="108"/>
      <c r="E5" s="146"/>
      <c r="F5" s="108"/>
      <c r="G5" s="146"/>
      <c r="H5" s="108"/>
      <c r="I5" s="146"/>
      <c r="J5" s="108"/>
      <c r="K5" s="146"/>
      <c r="L5" s="108"/>
      <c r="M5" s="146"/>
      <c r="N5" s="108"/>
      <c r="O5" s="146"/>
      <c r="P5" s="108"/>
      <c r="Q5" s="143"/>
      <c r="R5" s="117"/>
      <c r="S5" s="144"/>
      <c r="T5" s="117"/>
      <c r="U5" s="144"/>
      <c r="V5" s="118"/>
      <c r="W5" s="144"/>
    </row>
    <row r="6" spans="2:23" ht="15" thickBot="1" x14ac:dyDescent="0.35">
      <c r="B6" s="135" t="s">
        <v>223</v>
      </c>
      <c r="C6" s="129">
        <v>10</v>
      </c>
      <c r="D6" s="104">
        <v>1</v>
      </c>
      <c r="E6" s="105">
        <f t="shared" ref="E6:E22" si="0">C6*D6</f>
        <v>10</v>
      </c>
      <c r="F6" s="104">
        <v>3</v>
      </c>
      <c r="G6" s="105">
        <f t="shared" ref="G6:G22" si="1">C6*F6</f>
        <v>30</v>
      </c>
      <c r="H6" s="104">
        <v>3</v>
      </c>
      <c r="I6" s="105">
        <f t="shared" ref="I6:I22" si="2">C6*H6</f>
        <v>30</v>
      </c>
      <c r="J6" s="104">
        <v>1</v>
      </c>
      <c r="K6" s="105">
        <f t="shared" ref="K6:K22" si="3">C6*J6</f>
        <v>10</v>
      </c>
      <c r="L6" s="104">
        <v>5</v>
      </c>
      <c r="M6" s="105">
        <f t="shared" ref="M6:M22" si="4">C6*L6</f>
        <v>50</v>
      </c>
      <c r="N6" s="104">
        <v>4</v>
      </c>
      <c r="O6" s="105">
        <f t="shared" ref="O6:O22" si="5">C6*N6</f>
        <v>40</v>
      </c>
      <c r="P6" s="104">
        <v>5</v>
      </c>
      <c r="Q6" s="119">
        <f t="shared" ref="Q6:Q22" si="6">C6*P6</f>
        <v>50</v>
      </c>
      <c r="R6" s="116"/>
      <c r="S6" s="102"/>
      <c r="T6" s="116"/>
      <c r="U6" s="102"/>
      <c r="V6" s="116"/>
      <c r="W6" s="102"/>
    </row>
    <row r="7" spans="2:23" ht="15" thickBot="1" x14ac:dyDescent="0.35">
      <c r="B7" s="136" t="s">
        <v>203</v>
      </c>
      <c r="C7" s="130">
        <v>8</v>
      </c>
      <c r="D7" s="106">
        <v>4</v>
      </c>
      <c r="E7" s="107">
        <f t="shared" si="0"/>
        <v>32</v>
      </c>
      <c r="F7" s="106">
        <v>4</v>
      </c>
      <c r="G7" s="105">
        <f t="shared" si="1"/>
        <v>32</v>
      </c>
      <c r="H7" s="106">
        <v>3</v>
      </c>
      <c r="I7" s="105">
        <f t="shared" si="2"/>
        <v>24</v>
      </c>
      <c r="J7" s="106">
        <v>5</v>
      </c>
      <c r="K7" s="105">
        <f t="shared" si="3"/>
        <v>40</v>
      </c>
      <c r="L7" s="106">
        <v>2</v>
      </c>
      <c r="M7" s="105">
        <f t="shared" si="4"/>
        <v>16</v>
      </c>
      <c r="N7" s="106">
        <v>5</v>
      </c>
      <c r="O7" s="105">
        <f t="shared" si="5"/>
        <v>40</v>
      </c>
      <c r="P7" s="106">
        <v>5</v>
      </c>
      <c r="Q7" s="119">
        <f t="shared" si="6"/>
        <v>40</v>
      </c>
      <c r="R7" s="116"/>
      <c r="S7" s="102"/>
      <c r="T7" s="116"/>
      <c r="U7" s="102"/>
      <c r="V7" s="116"/>
      <c r="W7" s="102"/>
    </row>
    <row r="8" spans="2:23" ht="15" thickBot="1" x14ac:dyDescent="0.35">
      <c r="B8" s="136" t="s">
        <v>204</v>
      </c>
      <c r="C8" s="130">
        <v>9</v>
      </c>
      <c r="D8" s="106">
        <v>3</v>
      </c>
      <c r="E8" s="107">
        <f t="shared" si="0"/>
        <v>27</v>
      </c>
      <c r="F8" s="106">
        <v>4</v>
      </c>
      <c r="G8" s="105">
        <f t="shared" si="1"/>
        <v>36</v>
      </c>
      <c r="H8" s="106">
        <v>4</v>
      </c>
      <c r="I8" s="105">
        <f t="shared" si="2"/>
        <v>36</v>
      </c>
      <c r="J8" s="106">
        <v>4</v>
      </c>
      <c r="K8" s="105">
        <f t="shared" si="3"/>
        <v>36</v>
      </c>
      <c r="L8" s="106">
        <v>4</v>
      </c>
      <c r="M8" s="105">
        <f t="shared" si="4"/>
        <v>36</v>
      </c>
      <c r="N8" s="106">
        <v>4</v>
      </c>
      <c r="O8" s="105">
        <f t="shared" si="5"/>
        <v>36</v>
      </c>
      <c r="P8" s="106">
        <v>3</v>
      </c>
      <c r="Q8" s="119">
        <f t="shared" si="6"/>
        <v>27</v>
      </c>
      <c r="R8" s="116"/>
      <c r="S8" s="102"/>
      <c r="T8" s="116"/>
      <c r="U8" s="102"/>
      <c r="V8" s="116"/>
      <c r="W8" s="102"/>
    </row>
    <row r="9" spans="2:23" ht="15" thickBot="1" x14ac:dyDescent="0.35">
      <c r="B9" s="136" t="s">
        <v>205</v>
      </c>
      <c r="C9" s="130">
        <v>4</v>
      </c>
      <c r="D9" s="106">
        <v>5</v>
      </c>
      <c r="E9" s="107">
        <f t="shared" si="0"/>
        <v>20</v>
      </c>
      <c r="F9" s="106">
        <v>4</v>
      </c>
      <c r="G9" s="105">
        <f t="shared" si="1"/>
        <v>16</v>
      </c>
      <c r="H9" s="106">
        <v>2</v>
      </c>
      <c r="I9" s="105">
        <f t="shared" si="2"/>
        <v>8</v>
      </c>
      <c r="J9" s="106">
        <v>3</v>
      </c>
      <c r="K9" s="105">
        <f t="shared" si="3"/>
        <v>12</v>
      </c>
      <c r="L9" s="106">
        <v>3</v>
      </c>
      <c r="M9" s="105">
        <f t="shared" si="4"/>
        <v>12</v>
      </c>
      <c r="N9" s="106">
        <v>3</v>
      </c>
      <c r="O9" s="105">
        <f t="shared" si="5"/>
        <v>12</v>
      </c>
      <c r="P9" s="106">
        <v>2</v>
      </c>
      <c r="Q9" s="119">
        <f t="shared" si="6"/>
        <v>8</v>
      </c>
      <c r="R9" s="116"/>
      <c r="S9" s="102"/>
      <c r="T9" s="116"/>
      <c r="U9" s="102"/>
      <c r="V9" s="116"/>
      <c r="W9" s="102"/>
    </row>
    <row r="10" spans="2:23" ht="15" thickBot="1" x14ac:dyDescent="0.35">
      <c r="B10" s="136" t="s">
        <v>206</v>
      </c>
      <c r="C10" s="130">
        <v>5</v>
      </c>
      <c r="D10" s="106">
        <v>3</v>
      </c>
      <c r="E10" s="107">
        <f t="shared" si="0"/>
        <v>15</v>
      </c>
      <c r="F10" s="106">
        <v>3</v>
      </c>
      <c r="G10" s="105">
        <f t="shared" si="1"/>
        <v>15</v>
      </c>
      <c r="H10" s="106">
        <v>4</v>
      </c>
      <c r="I10" s="105">
        <f t="shared" si="2"/>
        <v>20</v>
      </c>
      <c r="J10" s="106">
        <v>2</v>
      </c>
      <c r="K10" s="105">
        <f t="shared" si="3"/>
        <v>10</v>
      </c>
      <c r="L10" s="106">
        <v>4</v>
      </c>
      <c r="M10" s="105">
        <f t="shared" si="4"/>
        <v>20</v>
      </c>
      <c r="N10" s="106">
        <v>3</v>
      </c>
      <c r="O10" s="105">
        <f t="shared" si="5"/>
        <v>15</v>
      </c>
      <c r="P10" s="106">
        <v>3</v>
      </c>
      <c r="Q10" s="119">
        <f t="shared" si="6"/>
        <v>15</v>
      </c>
      <c r="R10" s="116"/>
      <c r="S10" s="102"/>
      <c r="T10" s="116"/>
      <c r="U10" s="102"/>
      <c r="V10" s="116"/>
      <c r="W10" s="102"/>
    </row>
    <row r="11" spans="2:23" ht="15" thickBot="1" x14ac:dyDescent="0.35">
      <c r="B11" s="136" t="s">
        <v>207</v>
      </c>
      <c r="C11" s="130">
        <v>7</v>
      </c>
      <c r="D11" s="106">
        <v>3</v>
      </c>
      <c r="E11" s="107">
        <f t="shared" si="0"/>
        <v>21</v>
      </c>
      <c r="F11" s="106">
        <v>3</v>
      </c>
      <c r="G11" s="105">
        <f t="shared" si="1"/>
        <v>21</v>
      </c>
      <c r="H11" s="106">
        <v>3</v>
      </c>
      <c r="I11" s="105">
        <f t="shared" si="2"/>
        <v>21</v>
      </c>
      <c r="J11" s="106">
        <v>2</v>
      </c>
      <c r="K11" s="105">
        <f t="shared" si="3"/>
        <v>14</v>
      </c>
      <c r="L11" s="106">
        <v>3</v>
      </c>
      <c r="M11" s="105">
        <f t="shared" si="4"/>
        <v>21</v>
      </c>
      <c r="N11" s="106">
        <v>3</v>
      </c>
      <c r="O11" s="105">
        <f t="shared" si="5"/>
        <v>21</v>
      </c>
      <c r="P11" s="106">
        <v>2</v>
      </c>
      <c r="Q11" s="119">
        <f t="shared" si="6"/>
        <v>14</v>
      </c>
      <c r="R11" s="116"/>
      <c r="S11" s="102"/>
      <c r="T11" s="116"/>
      <c r="U11" s="102"/>
      <c r="V11" s="116"/>
      <c r="W11" s="102"/>
    </row>
    <row r="12" spans="2:23" ht="15" thickBot="1" x14ac:dyDescent="0.35">
      <c r="B12" s="136" t="s">
        <v>214</v>
      </c>
      <c r="C12" s="130">
        <v>7</v>
      </c>
      <c r="D12" s="106">
        <v>3</v>
      </c>
      <c r="E12" s="107">
        <f t="shared" si="0"/>
        <v>21</v>
      </c>
      <c r="F12" s="106">
        <v>4</v>
      </c>
      <c r="G12" s="105">
        <f t="shared" si="1"/>
        <v>28</v>
      </c>
      <c r="H12" s="106">
        <v>4</v>
      </c>
      <c r="I12" s="105">
        <f t="shared" si="2"/>
        <v>28</v>
      </c>
      <c r="J12" s="106">
        <v>4</v>
      </c>
      <c r="K12" s="105">
        <f t="shared" si="3"/>
        <v>28</v>
      </c>
      <c r="L12" s="106">
        <v>4</v>
      </c>
      <c r="M12" s="105">
        <f t="shared" si="4"/>
        <v>28</v>
      </c>
      <c r="N12" s="106">
        <v>3</v>
      </c>
      <c r="O12" s="105">
        <f t="shared" si="5"/>
        <v>21</v>
      </c>
      <c r="P12" s="106">
        <v>4</v>
      </c>
      <c r="Q12" s="119">
        <f t="shared" si="6"/>
        <v>28</v>
      </c>
      <c r="R12" s="116"/>
      <c r="S12" s="102"/>
      <c r="T12" s="116"/>
      <c r="U12" s="102"/>
      <c r="V12" s="116"/>
      <c r="W12" s="102"/>
    </row>
    <row r="13" spans="2:23" ht="15" thickBot="1" x14ac:dyDescent="0.35">
      <c r="B13" s="136" t="s">
        <v>208</v>
      </c>
      <c r="C13" s="130">
        <v>7</v>
      </c>
      <c r="D13" s="106">
        <v>2</v>
      </c>
      <c r="E13" s="107">
        <f t="shared" si="0"/>
        <v>14</v>
      </c>
      <c r="F13" s="106">
        <v>3</v>
      </c>
      <c r="G13" s="105">
        <f t="shared" si="1"/>
        <v>21</v>
      </c>
      <c r="H13" s="106">
        <v>5</v>
      </c>
      <c r="I13" s="105">
        <f t="shared" si="2"/>
        <v>35</v>
      </c>
      <c r="J13" s="106">
        <v>4</v>
      </c>
      <c r="K13" s="105">
        <f t="shared" si="3"/>
        <v>28</v>
      </c>
      <c r="L13" s="106">
        <v>3</v>
      </c>
      <c r="M13" s="105">
        <f t="shared" si="4"/>
        <v>21</v>
      </c>
      <c r="N13" s="106">
        <v>3</v>
      </c>
      <c r="O13" s="105">
        <f t="shared" si="5"/>
        <v>21</v>
      </c>
      <c r="P13" s="106">
        <v>3</v>
      </c>
      <c r="Q13" s="119">
        <f t="shared" si="6"/>
        <v>21</v>
      </c>
      <c r="R13" s="116"/>
      <c r="S13" s="102"/>
      <c r="T13" s="116"/>
      <c r="U13" s="102"/>
      <c r="V13" s="116"/>
      <c r="W13" s="102"/>
    </row>
    <row r="14" spans="2:23" ht="15" thickBot="1" x14ac:dyDescent="0.35">
      <c r="B14" s="136" t="s">
        <v>209</v>
      </c>
      <c r="C14" s="130">
        <v>3</v>
      </c>
      <c r="D14" s="106">
        <v>5</v>
      </c>
      <c r="E14" s="107">
        <f t="shared" si="0"/>
        <v>15</v>
      </c>
      <c r="F14" s="106">
        <v>3</v>
      </c>
      <c r="G14" s="105">
        <f t="shared" si="1"/>
        <v>9</v>
      </c>
      <c r="H14" s="106">
        <v>3</v>
      </c>
      <c r="I14" s="105">
        <f t="shared" si="2"/>
        <v>9</v>
      </c>
      <c r="J14" s="106">
        <v>3</v>
      </c>
      <c r="K14" s="105">
        <f t="shared" si="3"/>
        <v>9</v>
      </c>
      <c r="L14" s="106">
        <v>3</v>
      </c>
      <c r="M14" s="105">
        <f t="shared" si="4"/>
        <v>9</v>
      </c>
      <c r="N14" s="106">
        <v>2</v>
      </c>
      <c r="O14" s="105">
        <f t="shared" si="5"/>
        <v>6</v>
      </c>
      <c r="P14" s="106">
        <v>5</v>
      </c>
      <c r="Q14" s="119">
        <f t="shared" si="6"/>
        <v>15</v>
      </c>
      <c r="R14" s="116"/>
      <c r="S14" s="102"/>
      <c r="T14" s="116"/>
      <c r="U14" s="102"/>
      <c r="V14" s="116"/>
      <c r="W14" s="102"/>
    </row>
    <row r="15" spans="2:23" ht="15" thickBot="1" x14ac:dyDescent="0.35">
      <c r="B15" s="136" t="s">
        <v>210</v>
      </c>
      <c r="C15" s="130">
        <v>2</v>
      </c>
      <c r="D15" s="106">
        <v>5</v>
      </c>
      <c r="E15" s="107">
        <f t="shared" si="0"/>
        <v>10</v>
      </c>
      <c r="F15" s="106">
        <v>5</v>
      </c>
      <c r="G15" s="105">
        <f t="shared" si="1"/>
        <v>10</v>
      </c>
      <c r="H15" s="106">
        <v>2</v>
      </c>
      <c r="I15" s="105">
        <f t="shared" si="2"/>
        <v>4</v>
      </c>
      <c r="J15" s="106">
        <v>2</v>
      </c>
      <c r="K15" s="105">
        <f t="shared" si="3"/>
        <v>4</v>
      </c>
      <c r="L15" s="106">
        <v>2</v>
      </c>
      <c r="M15" s="105">
        <f t="shared" si="4"/>
        <v>4</v>
      </c>
      <c r="N15" s="106">
        <v>1</v>
      </c>
      <c r="O15" s="105">
        <f t="shared" si="5"/>
        <v>2</v>
      </c>
      <c r="P15" s="106">
        <v>2</v>
      </c>
      <c r="Q15" s="119">
        <f t="shared" si="6"/>
        <v>4</v>
      </c>
      <c r="R15" s="116"/>
      <c r="S15" s="102"/>
      <c r="T15" s="116"/>
      <c r="U15" s="102"/>
      <c r="V15" s="116"/>
      <c r="W15" s="102"/>
    </row>
    <row r="16" spans="2:23" ht="15" thickBot="1" x14ac:dyDescent="0.35">
      <c r="B16" s="136" t="s">
        <v>211</v>
      </c>
      <c r="C16" s="130">
        <v>3</v>
      </c>
      <c r="D16" s="106">
        <v>3</v>
      </c>
      <c r="E16" s="107">
        <f t="shared" si="0"/>
        <v>9</v>
      </c>
      <c r="F16" s="106">
        <v>4</v>
      </c>
      <c r="G16" s="105">
        <f t="shared" si="1"/>
        <v>12</v>
      </c>
      <c r="H16" s="106">
        <v>2</v>
      </c>
      <c r="I16" s="105">
        <f t="shared" si="2"/>
        <v>6</v>
      </c>
      <c r="J16" s="106">
        <v>2</v>
      </c>
      <c r="K16" s="105">
        <f t="shared" si="3"/>
        <v>6</v>
      </c>
      <c r="L16" s="106">
        <v>3</v>
      </c>
      <c r="M16" s="105">
        <f t="shared" si="4"/>
        <v>9</v>
      </c>
      <c r="N16" s="106">
        <v>2</v>
      </c>
      <c r="O16" s="105">
        <f t="shared" si="5"/>
        <v>6</v>
      </c>
      <c r="P16" s="106">
        <v>2</v>
      </c>
      <c r="Q16" s="119">
        <f t="shared" si="6"/>
        <v>6</v>
      </c>
      <c r="R16" s="116"/>
      <c r="S16" s="102"/>
      <c r="T16" s="116"/>
      <c r="U16" s="102"/>
      <c r="V16" s="116"/>
      <c r="W16" s="102"/>
    </row>
    <row r="17" spans="2:23" ht="15" thickBot="1" x14ac:dyDescent="0.35">
      <c r="B17" s="136" t="s">
        <v>212</v>
      </c>
      <c r="C17" s="130">
        <v>5</v>
      </c>
      <c r="D17" s="106">
        <v>3</v>
      </c>
      <c r="E17" s="107">
        <f t="shared" si="0"/>
        <v>15</v>
      </c>
      <c r="F17" s="106">
        <v>5</v>
      </c>
      <c r="G17" s="105">
        <f t="shared" si="1"/>
        <v>25</v>
      </c>
      <c r="H17" s="106">
        <v>4</v>
      </c>
      <c r="I17" s="105">
        <f t="shared" si="2"/>
        <v>20</v>
      </c>
      <c r="J17" s="106">
        <v>2</v>
      </c>
      <c r="K17" s="105">
        <f t="shared" si="3"/>
        <v>10</v>
      </c>
      <c r="L17" s="106">
        <v>5</v>
      </c>
      <c r="M17" s="105">
        <f t="shared" si="4"/>
        <v>25</v>
      </c>
      <c r="N17" s="106">
        <v>4</v>
      </c>
      <c r="O17" s="105">
        <f t="shared" si="5"/>
        <v>20</v>
      </c>
      <c r="P17" s="106">
        <v>3</v>
      </c>
      <c r="Q17" s="119">
        <f t="shared" si="6"/>
        <v>15</v>
      </c>
      <c r="R17" s="116"/>
      <c r="S17" s="102"/>
      <c r="T17" s="116"/>
      <c r="U17" s="102"/>
      <c r="V17" s="116"/>
      <c r="W17" s="102"/>
    </row>
    <row r="18" spans="2:23" ht="15" thickBot="1" x14ac:dyDescent="0.35">
      <c r="B18" s="136" t="s">
        <v>224</v>
      </c>
      <c r="C18" s="130">
        <v>2</v>
      </c>
      <c r="D18" s="106">
        <v>1</v>
      </c>
      <c r="E18" s="107">
        <f t="shared" si="0"/>
        <v>2</v>
      </c>
      <c r="F18" s="106">
        <v>2</v>
      </c>
      <c r="G18" s="105">
        <f t="shared" si="1"/>
        <v>4</v>
      </c>
      <c r="H18" s="106">
        <v>2</v>
      </c>
      <c r="I18" s="105">
        <f t="shared" si="2"/>
        <v>4</v>
      </c>
      <c r="J18" s="106">
        <v>1</v>
      </c>
      <c r="K18" s="105">
        <f t="shared" si="3"/>
        <v>2</v>
      </c>
      <c r="L18" s="106">
        <v>4</v>
      </c>
      <c r="M18" s="105">
        <f t="shared" si="4"/>
        <v>8</v>
      </c>
      <c r="N18" s="106">
        <v>4</v>
      </c>
      <c r="O18" s="105">
        <f t="shared" si="5"/>
        <v>8</v>
      </c>
      <c r="P18" s="106">
        <v>5</v>
      </c>
      <c r="Q18" s="119">
        <f t="shared" si="6"/>
        <v>10</v>
      </c>
      <c r="R18" s="116"/>
      <c r="S18" s="102"/>
      <c r="T18" s="116"/>
      <c r="U18" s="102"/>
      <c r="V18" s="116"/>
      <c r="W18" s="102"/>
    </row>
    <row r="19" spans="2:23" ht="15" thickBot="1" x14ac:dyDescent="0.35">
      <c r="B19" s="136" t="s">
        <v>222</v>
      </c>
      <c r="C19" s="130">
        <v>2</v>
      </c>
      <c r="D19" s="106">
        <v>1</v>
      </c>
      <c r="E19" s="107">
        <f t="shared" si="0"/>
        <v>2</v>
      </c>
      <c r="F19" s="106">
        <v>1</v>
      </c>
      <c r="G19" s="105">
        <f t="shared" si="1"/>
        <v>2</v>
      </c>
      <c r="H19" s="106">
        <v>2</v>
      </c>
      <c r="I19" s="105">
        <f t="shared" si="2"/>
        <v>4</v>
      </c>
      <c r="J19" s="106">
        <v>1</v>
      </c>
      <c r="K19" s="105">
        <f t="shared" si="3"/>
        <v>2</v>
      </c>
      <c r="L19" s="106">
        <v>1</v>
      </c>
      <c r="M19" s="105">
        <f t="shared" si="4"/>
        <v>2</v>
      </c>
      <c r="N19" s="106">
        <v>5</v>
      </c>
      <c r="O19" s="105">
        <f t="shared" si="5"/>
        <v>10</v>
      </c>
      <c r="P19" s="106">
        <v>1</v>
      </c>
      <c r="Q19" s="119">
        <f t="shared" si="6"/>
        <v>2</v>
      </c>
      <c r="R19" s="116"/>
      <c r="S19" s="102"/>
      <c r="T19" s="116"/>
      <c r="U19" s="102"/>
      <c r="V19" s="116"/>
      <c r="W19" s="102"/>
    </row>
    <row r="20" spans="2:23" ht="15" thickBot="1" x14ac:dyDescent="0.35">
      <c r="B20" s="136" t="s">
        <v>213</v>
      </c>
      <c r="C20" s="130">
        <v>3</v>
      </c>
      <c r="D20" s="106">
        <v>1</v>
      </c>
      <c r="E20" s="107">
        <f t="shared" si="0"/>
        <v>3</v>
      </c>
      <c r="F20" s="106">
        <v>3</v>
      </c>
      <c r="G20" s="105">
        <f t="shared" si="1"/>
        <v>9</v>
      </c>
      <c r="H20" s="106">
        <v>2</v>
      </c>
      <c r="I20" s="105">
        <f t="shared" si="2"/>
        <v>6</v>
      </c>
      <c r="J20" s="106">
        <v>1</v>
      </c>
      <c r="K20" s="105">
        <f t="shared" si="3"/>
        <v>3</v>
      </c>
      <c r="L20" s="106">
        <v>3</v>
      </c>
      <c r="M20" s="105">
        <f t="shared" si="4"/>
        <v>9</v>
      </c>
      <c r="N20" s="106">
        <v>2</v>
      </c>
      <c r="O20" s="105">
        <f t="shared" si="5"/>
        <v>6</v>
      </c>
      <c r="P20" s="106">
        <v>1</v>
      </c>
      <c r="Q20" s="119">
        <f t="shared" si="6"/>
        <v>3</v>
      </c>
      <c r="R20" s="116"/>
      <c r="S20" s="102"/>
      <c r="T20" s="116"/>
      <c r="U20" s="102"/>
      <c r="V20" s="116"/>
      <c r="W20" s="102"/>
    </row>
    <row r="21" spans="2:23" ht="15" thickBot="1" x14ac:dyDescent="0.35">
      <c r="B21" s="137" t="s">
        <v>220</v>
      </c>
      <c r="C21" s="130">
        <v>9</v>
      </c>
      <c r="D21" s="106">
        <v>1</v>
      </c>
      <c r="E21" s="107">
        <f t="shared" si="0"/>
        <v>9</v>
      </c>
      <c r="F21" s="106">
        <v>4</v>
      </c>
      <c r="G21" s="105">
        <f t="shared" si="1"/>
        <v>36</v>
      </c>
      <c r="H21" s="106">
        <v>4</v>
      </c>
      <c r="I21" s="105">
        <f t="shared" si="2"/>
        <v>36</v>
      </c>
      <c r="J21" s="106">
        <v>1</v>
      </c>
      <c r="K21" s="105">
        <f t="shared" si="3"/>
        <v>9</v>
      </c>
      <c r="L21" s="106">
        <v>5</v>
      </c>
      <c r="M21" s="105">
        <f t="shared" si="4"/>
        <v>45</v>
      </c>
      <c r="N21" s="106">
        <v>4</v>
      </c>
      <c r="O21" s="105">
        <f t="shared" si="5"/>
        <v>36</v>
      </c>
      <c r="P21" s="106">
        <v>4</v>
      </c>
      <c r="Q21" s="119">
        <f t="shared" si="6"/>
        <v>36</v>
      </c>
      <c r="R21" s="116"/>
      <c r="S21" s="102"/>
      <c r="T21" s="116"/>
      <c r="U21" s="102"/>
      <c r="V21" s="116"/>
      <c r="W21" s="102"/>
    </row>
    <row r="22" spans="2:23" ht="15" thickBot="1" x14ac:dyDescent="0.35">
      <c r="B22" s="138" t="s">
        <v>221</v>
      </c>
      <c r="C22" s="131">
        <v>8</v>
      </c>
      <c r="D22" s="120">
        <v>2</v>
      </c>
      <c r="E22" s="121">
        <f t="shared" si="0"/>
        <v>16</v>
      </c>
      <c r="F22" s="120">
        <v>5</v>
      </c>
      <c r="G22" s="122">
        <f t="shared" si="1"/>
        <v>40</v>
      </c>
      <c r="H22" s="120">
        <v>5</v>
      </c>
      <c r="I22" s="122">
        <f t="shared" si="2"/>
        <v>40</v>
      </c>
      <c r="J22" s="120">
        <v>2</v>
      </c>
      <c r="K22" s="122">
        <f t="shared" si="3"/>
        <v>16</v>
      </c>
      <c r="L22" s="120">
        <v>5</v>
      </c>
      <c r="M22" s="122">
        <f t="shared" si="4"/>
        <v>40</v>
      </c>
      <c r="N22" s="120">
        <v>4</v>
      </c>
      <c r="O22" s="122">
        <f t="shared" si="5"/>
        <v>32</v>
      </c>
      <c r="P22" s="120">
        <v>3</v>
      </c>
      <c r="Q22" s="123">
        <f t="shared" si="6"/>
        <v>24</v>
      </c>
      <c r="R22" s="116"/>
      <c r="S22" s="102"/>
      <c r="T22" s="116"/>
      <c r="U22" s="102"/>
      <c r="V22" s="116"/>
      <c r="W22" s="102"/>
    </row>
    <row r="23" spans="2:23" ht="15.6" thickTop="1" thickBot="1" x14ac:dyDescent="0.35">
      <c r="B23" s="1"/>
      <c r="C23" s="128" t="s">
        <v>230</v>
      </c>
      <c r="D23" s="124"/>
      <c r="E23" s="125">
        <f>SUM(E6:E22)</f>
        <v>241</v>
      </c>
      <c r="F23" s="126"/>
      <c r="G23" s="125">
        <f>SUM(G6:G22)</f>
        <v>346</v>
      </c>
      <c r="H23" s="126"/>
      <c r="I23" s="125">
        <f>SUM(I6:I22)</f>
        <v>331</v>
      </c>
      <c r="J23" s="126"/>
      <c r="K23" s="125">
        <f>SUM(K6:K22)</f>
        <v>239</v>
      </c>
      <c r="L23" s="126"/>
      <c r="M23" s="125">
        <f>SUM(M6:M22)</f>
        <v>355</v>
      </c>
      <c r="N23" s="126"/>
      <c r="O23" s="125">
        <f>SUM(O6:O22)</f>
        <v>332</v>
      </c>
      <c r="P23" s="126"/>
      <c r="Q23" s="127">
        <f>SUM(Q6:Q22)</f>
        <v>318</v>
      </c>
      <c r="R23" s="133"/>
      <c r="S23" s="134"/>
      <c r="T23" s="133"/>
      <c r="U23" s="134"/>
      <c r="V23" s="103"/>
      <c r="W23" s="102"/>
    </row>
    <row r="24" spans="2:23" ht="15" thickTop="1" x14ac:dyDescent="0.3">
      <c r="Q24" s="1"/>
      <c r="R24" s="103"/>
      <c r="S24" s="103"/>
      <c r="T24" s="103"/>
      <c r="U24" s="103"/>
      <c r="V24" s="103"/>
      <c r="W24" s="103"/>
    </row>
    <row r="25" spans="2:23" x14ac:dyDescent="0.3">
      <c r="R25" s="103"/>
      <c r="S25" s="103"/>
      <c r="T25" s="103"/>
      <c r="U25" s="103"/>
      <c r="V25" s="103"/>
      <c r="W25" s="1"/>
    </row>
    <row r="26" spans="2:23" x14ac:dyDescent="0.3">
      <c r="R26" s="103"/>
      <c r="S26" s="103"/>
      <c r="T26" s="103"/>
      <c r="U26" s="103"/>
      <c r="V26" s="103"/>
      <c r="W26" s="1"/>
    </row>
    <row r="27" spans="2:23" x14ac:dyDescent="0.3">
      <c r="R27" s="103"/>
      <c r="S27" s="103"/>
      <c r="T27" s="103"/>
      <c r="U27" s="103"/>
      <c r="V27" s="103"/>
      <c r="W27" s="1"/>
    </row>
    <row r="28" spans="2:23" x14ac:dyDescent="0.3">
      <c r="B28" s="64" t="s">
        <v>243</v>
      </c>
      <c r="W28" s="1"/>
    </row>
    <row r="29" spans="2:23" x14ac:dyDescent="0.3">
      <c r="B29" s="65" t="s">
        <v>244</v>
      </c>
      <c r="W29" s="1"/>
    </row>
    <row r="30" spans="2:23" x14ac:dyDescent="0.3">
      <c r="W30" s="1"/>
    </row>
    <row r="31" spans="2:23" x14ac:dyDescent="0.3">
      <c r="W31" s="1"/>
    </row>
  </sheetData>
  <mergeCells count="10">
    <mergeCell ref="Q4:Q5"/>
    <mergeCell ref="S4:S5"/>
    <mergeCell ref="U4:U5"/>
    <mergeCell ref="W4:W5"/>
    <mergeCell ref="E4:E5"/>
    <mergeCell ref="G4:G5"/>
    <mergeCell ref="I4:I5"/>
    <mergeCell ref="K4:K5"/>
    <mergeCell ref="M4:M5"/>
    <mergeCell ref="O4:O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6 Hats</vt:lpstr>
      <vt:lpstr>NUF </vt:lpstr>
      <vt:lpstr>Weighted Pugh Matrix</vt:lpstr>
      <vt:lpstr>Weighted Matrix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joshi</dc:creator>
  <cp:lastModifiedBy>arun joshi</cp:lastModifiedBy>
  <cp:lastPrinted>2015-01-06T10:59:38Z</cp:lastPrinted>
  <dcterms:created xsi:type="dcterms:W3CDTF">2014-12-06T18:15:02Z</dcterms:created>
  <dcterms:modified xsi:type="dcterms:W3CDTF">2015-01-08T17:41:07Z</dcterms:modified>
</cp:coreProperties>
</file>